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015" windowHeight="9405" activeTab="2"/>
  </bookViews>
  <sheets>
    <sheet name="ТАБ 3-1" sheetId="1" r:id="rId1"/>
    <sheet name="ТАБ 3-2" sheetId="2" r:id="rId2"/>
    <sheet name="ТАБ 1+2" sheetId="3" r:id="rId3"/>
  </sheets>
  <definedNames>
    <definedName name="_xlnm.Print_Area" localSheetId="2">'ТАБ 1+2'!$A$1:$G$43</definedName>
    <definedName name="_xlnm.Print_Area" localSheetId="0">'ТАБ 3-1'!$A$1:$G$43</definedName>
    <definedName name="_xlnm.Print_Area" localSheetId="1">'ТАБ 3-2'!$A$1:$G$40</definedName>
  </definedNames>
  <calcPr fullCalcOnLoad="1"/>
</workbook>
</file>

<file path=xl/sharedStrings.xml><?xml version="1.0" encoding="utf-8"?>
<sst xmlns="http://schemas.openxmlformats.org/spreadsheetml/2006/main" count="48" uniqueCount="16">
  <si>
    <t>Таблица №3</t>
  </si>
  <si>
    <t>Сводных данных режимного дня</t>
  </si>
  <si>
    <t>о потреблении электрической энергии по ГПП-1  ООО "ЭТА"</t>
  </si>
  <si>
    <t>Часы суток</t>
  </si>
  <si>
    <t>Активная энергия</t>
  </si>
  <si>
    <t>Реактивная энергия</t>
  </si>
  <si>
    <t>Суммарный расход эл. энергии по всем вводам</t>
  </si>
  <si>
    <t>Суммарный расход эл. энергии  всеми сторонними потребителями</t>
  </si>
  <si>
    <t>Расход эл. энергии предприятием</t>
  </si>
  <si>
    <t>Итого</t>
  </si>
  <si>
    <t>Главный энергетик предприятия_______________/О.В.Комаров/</t>
  </si>
  <si>
    <t>$A6$20$85$11$30$9D$25$E7$CD$76$DA$F1$60$95$8C$BC$CE$E5$DB$9A$0$0$0$0$0$0$0$0$0$0$0$0</t>
  </si>
  <si>
    <t>о потреблении электрической энергии по ООО "ЭТА"</t>
  </si>
  <si>
    <t>о потреблении электрической энергии по ГПП-2  ООО "ЭТА"</t>
  </si>
  <si>
    <t>$38$47$45$22$66$2E$23$82$2A$84$54$B6$E1$64$EB$4C$FC$B0$1A$A6$0$0$0$0$0$0$0$0$0$0$0$0</t>
  </si>
  <si>
    <t>Код ________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</si>
</sst>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rgb="FFFFFF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4" fillId="0" borderId="0">
      <alignment/>
      <protection/>
    </xf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3" fillId="0" borderId="0" xfId="0" applyFont="1" applyFill="1" applyBorder="1" applyAlignment="1">
      <alignment/>
    </xf>
    <xf numFmtId="164" fontId="0" fillId="0" borderId="0" xfId="0" applyNumberFormat="1" applyBorder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164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8" fillId="0" borderId="0" xfId="0" applyFont="1" applyAlignment="1">
      <alignment/>
    </xf>
    <xf numFmtId="0" fontId="0" fillId="0" borderId="14" xfId="0" applyBorder="1" applyAlignment="1">
      <alignment/>
    </xf>
    <xf numFmtId="14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1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22" xfId="65"/>
    <cellStyle name="Обычный 23" xfId="66"/>
    <cellStyle name="Обычный 24" xfId="67"/>
    <cellStyle name="Обычный 25" xfId="68"/>
    <cellStyle name="Обычный 26" xfId="69"/>
    <cellStyle name="Обычный 27" xfId="70"/>
    <cellStyle name="Обычный 28" xfId="71"/>
    <cellStyle name="Обычный 29" xfId="72"/>
    <cellStyle name="Обычный 3" xfId="73"/>
    <cellStyle name="Обычный 30" xfId="74"/>
    <cellStyle name="Обычный 31" xfId="75"/>
    <cellStyle name="Обычный 32 2" xfId="76"/>
    <cellStyle name="Обычный 32 3" xfId="77"/>
    <cellStyle name="Обычный 33 2" xfId="78"/>
    <cellStyle name="Обычный 33 3" xfId="79"/>
    <cellStyle name="Обычный 34 2" xfId="80"/>
    <cellStyle name="Обычный 34 3" xfId="81"/>
    <cellStyle name="Обычный 35 2" xfId="82"/>
    <cellStyle name="Обычный 35 3" xfId="83"/>
    <cellStyle name="Обычный 36 2" xfId="84"/>
    <cellStyle name="Обычный 36 3" xfId="85"/>
    <cellStyle name="Обычный 37 2" xfId="86"/>
    <cellStyle name="Обычный 37 3" xfId="87"/>
    <cellStyle name="Обычный 38 2" xfId="88"/>
    <cellStyle name="Обычный 38 3" xfId="89"/>
    <cellStyle name="Обычный 39 2" xfId="90"/>
    <cellStyle name="Обычный 39 3" xfId="91"/>
    <cellStyle name="Обычный 4" xfId="92"/>
    <cellStyle name="Обычный 40 2" xfId="93"/>
    <cellStyle name="Обычный 40 3" xfId="94"/>
    <cellStyle name="Обычный 41 2" xfId="95"/>
    <cellStyle name="Обычный 41 3" xfId="96"/>
    <cellStyle name="Обычный 42 2" xfId="97"/>
    <cellStyle name="Обычный 42 3" xfId="98"/>
    <cellStyle name="Обычный 43 2" xfId="99"/>
    <cellStyle name="Обычный 43 3" xfId="100"/>
    <cellStyle name="Обычный 44 2" xfId="101"/>
    <cellStyle name="Обычный 44 3" xfId="102"/>
    <cellStyle name="Обычный 45 2" xfId="103"/>
    <cellStyle name="Обычный 45 3" xfId="104"/>
    <cellStyle name="Обычный 46 2" xfId="105"/>
    <cellStyle name="Обычный 46 3" xfId="106"/>
    <cellStyle name="Обычный 47 2" xfId="107"/>
    <cellStyle name="Обычный 47 3" xfId="108"/>
    <cellStyle name="Обычный 48 2" xfId="109"/>
    <cellStyle name="Обычный 48 3" xfId="110"/>
    <cellStyle name="Обычный 49 2" xfId="111"/>
    <cellStyle name="Обычный 49 3" xfId="112"/>
    <cellStyle name="Обычный 5" xfId="113"/>
    <cellStyle name="Обычный 50 2" xfId="114"/>
    <cellStyle name="Обычный 50 3" xfId="115"/>
    <cellStyle name="Обычный 51 2" xfId="116"/>
    <cellStyle name="Обычный 51 3" xfId="117"/>
    <cellStyle name="Обычный 52 2" xfId="118"/>
    <cellStyle name="Обычный 52 3" xfId="119"/>
    <cellStyle name="Обычный 53 2" xfId="120"/>
    <cellStyle name="Обычный 53 3" xfId="121"/>
    <cellStyle name="Обычный 54 2" xfId="122"/>
    <cellStyle name="Обычный 54 3" xfId="123"/>
    <cellStyle name="Обычный 55 2" xfId="124"/>
    <cellStyle name="Обычный 55 3" xfId="125"/>
    <cellStyle name="Обычный 56 2" xfId="126"/>
    <cellStyle name="Обычный 56 3" xfId="127"/>
    <cellStyle name="Обычный 57 2" xfId="128"/>
    <cellStyle name="Обычный 57 3" xfId="129"/>
    <cellStyle name="Обычный 58 2" xfId="130"/>
    <cellStyle name="Обычный 58 3" xfId="131"/>
    <cellStyle name="Обычный 59 2" xfId="132"/>
    <cellStyle name="Обычный 59 3" xfId="133"/>
    <cellStyle name="Обычный 6" xfId="134"/>
    <cellStyle name="Обычный 60 2" xfId="135"/>
    <cellStyle name="Обычный 60 3" xfId="136"/>
    <cellStyle name="Обычный 61 2" xfId="137"/>
    <cellStyle name="Обычный 61 3" xfId="138"/>
    <cellStyle name="Обычный 62 2" xfId="139"/>
    <cellStyle name="Обычный 62 3" xfId="140"/>
    <cellStyle name="Обычный 63 2" xfId="141"/>
    <cellStyle name="Обычный 63 3" xfId="142"/>
    <cellStyle name="Обычный 64 2" xfId="143"/>
    <cellStyle name="Обычный 64 3" xfId="144"/>
    <cellStyle name="Обычный 65 2" xfId="145"/>
    <cellStyle name="Обычный 65 3" xfId="146"/>
    <cellStyle name="Обычный 66 2" xfId="147"/>
    <cellStyle name="Обычный 66 3" xfId="148"/>
    <cellStyle name="Обычный 67 2" xfId="149"/>
    <cellStyle name="Обычный 67 3" xfId="150"/>
    <cellStyle name="Обычный 68 2" xfId="151"/>
    <cellStyle name="Обычный 68 3" xfId="152"/>
    <cellStyle name="Обычный 69 2" xfId="153"/>
    <cellStyle name="Обычный 69 3" xfId="154"/>
    <cellStyle name="Обычный 7" xfId="155"/>
    <cellStyle name="Обычный 70 2" xfId="156"/>
    <cellStyle name="Обычный 70 3" xfId="157"/>
    <cellStyle name="Обычный 71 2" xfId="158"/>
    <cellStyle name="Обычный 71 3" xfId="159"/>
    <cellStyle name="Обычный 72" xfId="160"/>
    <cellStyle name="Обычный 73" xfId="161"/>
    <cellStyle name="Обычный 74" xfId="162"/>
    <cellStyle name="Обычный 75" xfId="163"/>
    <cellStyle name="Обычный 76" xfId="164"/>
    <cellStyle name="Обычный 77" xfId="165"/>
    <cellStyle name="Обычный 78" xfId="166"/>
    <cellStyle name="Обычный 79" xfId="167"/>
    <cellStyle name="Обычный 8" xfId="168"/>
    <cellStyle name="Обычный 80" xfId="169"/>
    <cellStyle name="Обычный 81" xfId="170"/>
    <cellStyle name="Обычный 82" xfId="171"/>
    <cellStyle name="Обычный 9" xfId="172"/>
    <cellStyle name="Плохой" xfId="173"/>
    <cellStyle name="Пояснение" xfId="174"/>
    <cellStyle name="Примечание" xfId="175"/>
    <cellStyle name="Percent" xfId="176"/>
    <cellStyle name="Связанная ячейка" xfId="177"/>
    <cellStyle name="Стиль 1" xfId="178"/>
    <cellStyle name="Текст предупреждения" xfId="179"/>
    <cellStyle name="Comma" xfId="180"/>
    <cellStyle name="Comma [0]" xfId="181"/>
    <cellStyle name="Хороший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view="pageBreakPreview" zoomScale="70" zoomScaleSheetLayoutView="70" zoomScalePageLayoutView="0" workbookViewId="0" topLeftCell="A1">
      <selection activeCell="G31" sqref="G31"/>
    </sheetView>
  </sheetViews>
  <sheetFormatPr defaultColWidth="17.00390625" defaultRowHeight="15"/>
  <cols>
    <col min="1" max="1" width="12.00390625" style="0" customWidth="1"/>
    <col min="2" max="2" width="11.7109375" style="0" customWidth="1"/>
    <col min="3" max="3" width="12.28125" style="0" customWidth="1"/>
    <col min="4" max="4" width="12.421875" style="0" customWidth="1"/>
    <col min="5" max="5" width="11.57421875" style="0" customWidth="1"/>
    <col min="6" max="6" width="13.00390625" style="0" customWidth="1"/>
    <col min="7" max="7" width="13.421875" style="0" customWidth="1"/>
    <col min="8" max="8" width="17.00390625" style="0" customWidth="1"/>
    <col min="9" max="9" width="7.7109375" style="0" customWidth="1"/>
    <col min="10" max="10" width="8.00390625" style="0" customWidth="1"/>
    <col min="11" max="11" width="7.57421875" style="0" customWidth="1"/>
    <col min="12" max="12" width="8.421875" style="0" customWidth="1"/>
    <col min="13" max="13" width="12.00390625" style="0" customWidth="1"/>
    <col min="14" max="14" width="12.28125" style="0" customWidth="1"/>
    <col min="15" max="15" width="13.7109375" style="0" customWidth="1"/>
    <col min="16" max="16" width="10.7109375" style="0" customWidth="1"/>
  </cols>
  <sheetData>
    <row r="1" ht="15">
      <c r="G1" t="s">
        <v>15</v>
      </c>
    </row>
    <row r="2" spans="1:10" ht="15.75">
      <c r="A2" s="1"/>
      <c r="B2" s="1"/>
      <c r="C2" s="1"/>
      <c r="D2" s="2" t="s">
        <v>0</v>
      </c>
      <c r="E2" s="2"/>
      <c r="F2" s="2"/>
      <c r="G2" s="2"/>
      <c r="H2" s="2"/>
      <c r="I2" s="2"/>
      <c r="J2" s="2"/>
    </row>
    <row r="3" spans="2:7" ht="15">
      <c r="B3" s="3"/>
      <c r="C3" s="4" t="s">
        <v>1</v>
      </c>
      <c r="D3" s="3"/>
      <c r="E3" s="3"/>
      <c r="F3" s="29">
        <v>40898</v>
      </c>
      <c r="G3" s="3"/>
    </row>
    <row r="4" spans="1:7" ht="15">
      <c r="A4" s="30" t="s">
        <v>2</v>
      </c>
      <c r="B4" s="30"/>
      <c r="C4" s="30"/>
      <c r="D4" s="30"/>
      <c r="E4" s="30"/>
      <c r="F4" s="30"/>
      <c r="G4" s="30"/>
    </row>
    <row r="5" spans="1:7" ht="15">
      <c r="A5" s="31"/>
      <c r="B5" s="31"/>
      <c r="C5" s="31"/>
      <c r="D5" s="31"/>
      <c r="E5" s="31"/>
      <c r="F5" s="31"/>
      <c r="G5" s="31"/>
    </row>
    <row r="6" spans="1:7" ht="15">
      <c r="A6" s="32" t="s">
        <v>3</v>
      </c>
      <c r="B6" s="33" t="s">
        <v>4</v>
      </c>
      <c r="C6" s="33"/>
      <c r="D6" s="33"/>
      <c r="E6" s="33" t="s">
        <v>5</v>
      </c>
      <c r="F6" s="33"/>
      <c r="G6" s="33"/>
    </row>
    <row r="7" spans="1:12" ht="105">
      <c r="A7" s="32"/>
      <c r="B7" s="5" t="s">
        <v>6</v>
      </c>
      <c r="C7" s="5" t="s">
        <v>7</v>
      </c>
      <c r="D7" s="5" t="s">
        <v>8</v>
      </c>
      <c r="E7" s="5" t="s">
        <v>6</v>
      </c>
      <c r="F7" s="5" t="s">
        <v>7</v>
      </c>
      <c r="G7" s="5" t="s">
        <v>8</v>
      </c>
      <c r="H7" s="6"/>
      <c r="I7" s="7"/>
      <c r="J7" s="8"/>
      <c r="K7" s="8"/>
      <c r="L7" s="8"/>
    </row>
    <row r="8" spans="1:19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10">
        <v>7</v>
      </c>
      <c r="I8" s="11"/>
      <c r="J8" s="12"/>
      <c r="K8" s="7"/>
      <c r="L8" s="7"/>
      <c r="M8" s="7"/>
      <c r="N8" s="7"/>
      <c r="O8" s="7"/>
      <c r="P8" s="7"/>
      <c r="Q8" s="7"/>
      <c r="R8" s="7"/>
      <c r="S8" s="7"/>
    </row>
    <row r="9" spans="1:19" ht="15">
      <c r="A9" s="13">
        <v>1</v>
      </c>
      <c r="B9" s="14">
        <v>8506.784</v>
      </c>
      <c r="C9" s="14">
        <v>8426.250000000002</v>
      </c>
      <c r="D9" s="14">
        <v>80.53399999999783</v>
      </c>
      <c r="E9" s="14">
        <v>3389.176</v>
      </c>
      <c r="F9" s="14">
        <v>3660.64</v>
      </c>
      <c r="G9" s="14">
        <v>-271.46399999999994</v>
      </c>
      <c r="I9" s="15"/>
      <c r="J9" s="16"/>
      <c r="K9" s="17"/>
      <c r="L9" s="16"/>
      <c r="M9" s="17"/>
      <c r="N9" s="7"/>
      <c r="O9" s="17"/>
      <c r="P9" s="7"/>
      <c r="Q9" s="7"/>
      <c r="R9" s="7"/>
      <c r="S9" s="7"/>
    </row>
    <row r="10" spans="1:19" ht="15">
      <c r="A10" s="13">
        <v>2</v>
      </c>
      <c r="B10" s="14">
        <v>8190.76</v>
      </c>
      <c r="C10" s="14">
        <v>8120.120000000001</v>
      </c>
      <c r="D10" s="14">
        <v>70.63999999999942</v>
      </c>
      <c r="E10" s="14">
        <v>3321.2</v>
      </c>
      <c r="F10" s="14">
        <v>3602.72</v>
      </c>
      <c r="G10" s="14">
        <v>-281.52</v>
      </c>
      <c r="I10" s="15"/>
      <c r="J10" s="16"/>
      <c r="K10" s="17"/>
      <c r="L10" s="16"/>
      <c r="M10" s="17"/>
      <c r="N10" s="7"/>
      <c r="O10" s="17"/>
      <c r="P10" s="7"/>
      <c r="Q10" s="7"/>
      <c r="R10" s="7"/>
      <c r="S10" s="7"/>
    </row>
    <row r="11" spans="1:19" ht="15">
      <c r="A11" s="13">
        <v>3</v>
      </c>
      <c r="B11" s="14">
        <v>8026.76</v>
      </c>
      <c r="C11" s="14">
        <v>7961.7</v>
      </c>
      <c r="D11" s="14">
        <v>65.0600000000004</v>
      </c>
      <c r="E11" s="14">
        <v>3237.2</v>
      </c>
      <c r="F11" s="14">
        <v>3502.91</v>
      </c>
      <c r="G11" s="14">
        <v>-265.71000000000004</v>
      </c>
      <c r="I11" s="15"/>
      <c r="J11" s="16"/>
      <c r="K11" s="17"/>
      <c r="L11" s="16"/>
      <c r="M11" s="17"/>
      <c r="N11" s="7"/>
      <c r="O11" s="17"/>
      <c r="P11" s="7"/>
      <c r="Q11" s="7"/>
      <c r="R11" s="7"/>
      <c r="S11" s="7"/>
    </row>
    <row r="12" spans="1:19" ht="15">
      <c r="A12" s="13">
        <v>4</v>
      </c>
      <c r="B12" s="14">
        <v>7950.76</v>
      </c>
      <c r="C12" s="14">
        <v>7882.66</v>
      </c>
      <c r="D12" s="14">
        <v>68.10000000000036</v>
      </c>
      <c r="E12" s="14">
        <v>3149.176</v>
      </c>
      <c r="F12" s="14">
        <v>3402.7700000000004</v>
      </c>
      <c r="G12" s="14">
        <v>-253.5940000000005</v>
      </c>
      <c r="I12" s="15"/>
      <c r="J12" s="16"/>
      <c r="K12" s="17"/>
      <c r="L12" s="16"/>
      <c r="M12" s="17"/>
      <c r="N12" s="7"/>
      <c r="O12" s="17"/>
      <c r="P12" s="7"/>
      <c r="Q12" s="7"/>
      <c r="R12" s="7"/>
      <c r="S12" s="7"/>
    </row>
    <row r="13" spans="1:19" ht="15">
      <c r="A13" s="13">
        <v>5</v>
      </c>
      <c r="B13" s="14">
        <v>7950.784</v>
      </c>
      <c r="C13" s="14">
        <v>7882.339999999999</v>
      </c>
      <c r="D13" s="14">
        <v>68.44400000000041</v>
      </c>
      <c r="E13" s="14">
        <v>3145.2</v>
      </c>
      <c r="F13" s="14">
        <v>3412.6700000000005</v>
      </c>
      <c r="G13" s="14">
        <v>-267.4700000000007</v>
      </c>
      <c r="I13" s="15"/>
      <c r="J13" s="16"/>
      <c r="K13" s="17"/>
      <c r="L13" s="16"/>
      <c r="M13" s="17"/>
      <c r="N13" s="7"/>
      <c r="O13" s="17"/>
      <c r="P13" s="7"/>
      <c r="Q13" s="7"/>
      <c r="R13" s="7"/>
      <c r="S13" s="7"/>
    </row>
    <row r="14" spans="1:19" ht="15">
      <c r="A14" s="13">
        <v>6</v>
      </c>
      <c r="B14" s="14">
        <v>8386.76</v>
      </c>
      <c r="C14" s="14">
        <v>8314.39</v>
      </c>
      <c r="D14" s="14">
        <v>72.3700000000008</v>
      </c>
      <c r="E14" s="14">
        <v>3193.2</v>
      </c>
      <c r="F14" s="14">
        <v>3492.0099999999998</v>
      </c>
      <c r="G14" s="14">
        <v>-298.80999999999995</v>
      </c>
      <c r="I14" s="15"/>
      <c r="J14" s="16"/>
      <c r="K14" s="17"/>
      <c r="L14" s="16"/>
      <c r="M14" s="17"/>
      <c r="N14" s="7"/>
      <c r="O14" s="17"/>
      <c r="P14" s="7"/>
      <c r="Q14" s="7"/>
      <c r="R14" s="7"/>
      <c r="S14" s="7"/>
    </row>
    <row r="15" spans="1:19" ht="15">
      <c r="A15" s="13">
        <v>7</v>
      </c>
      <c r="B15" s="14">
        <v>10158.76</v>
      </c>
      <c r="C15" s="14">
        <v>10074.25</v>
      </c>
      <c r="D15" s="14">
        <v>84.51000000000022</v>
      </c>
      <c r="E15" s="14">
        <v>3293.128</v>
      </c>
      <c r="F15" s="14">
        <v>3697.6100000000006</v>
      </c>
      <c r="G15" s="14">
        <v>-404.4820000000004</v>
      </c>
      <c r="I15" s="15"/>
      <c r="J15" s="16"/>
      <c r="K15" s="17"/>
      <c r="L15" s="16"/>
      <c r="M15" s="17"/>
      <c r="N15" s="7"/>
      <c r="O15" s="17"/>
      <c r="P15" s="7"/>
      <c r="Q15" s="7"/>
      <c r="R15" s="7"/>
      <c r="S15" s="7"/>
    </row>
    <row r="16" spans="1:19" ht="15">
      <c r="A16" s="13">
        <v>8</v>
      </c>
      <c r="B16" s="14">
        <v>13394.664</v>
      </c>
      <c r="C16" s="14">
        <v>13290.240000000002</v>
      </c>
      <c r="D16" s="14">
        <v>104.42399999999907</v>
      </c>
      <c r="E16" s="14">
        <v>5713.032</v>
      </c>
      <c r="F16" s="14">
        <v>6046.820000000001</v>
      </c>
      <c r="G16" s="14">
        <v>-333.78800000000047</v>
      </c>
      <c r="I16" s="15"/>
      <c r="J16" s="16"/>
      <c r="K16" s="17"/>
      <c r="L16" s="16"/>
      <c r="M16" s="17"/>
      <c r="N16" s="7"/>
      <c r="O16" s="17"/>
      <c r="P16" s="7"/>
      <c r="Q16" s="7"/>
      <c r="R16" s="7"/>
      <c r="S16" s="7"/>
    </row>
    <row r="17" spans="1:21" ht="15">
      <c r="A17" s="13">
        <v>9</v>
      </c>
      <c r="B17" s="14">
        <v>14598.712</v>
      </c>
      <c r="C17" s="14">
        <v>14477.519999999997</v>
      </c>
      <c r="D17" s="14">
        <v>121.19200000000274</v>
      </c>
      <c r="E17" s="14">
        <v>7621.056</v>
      </c>
      <c r="F17" s="14">
        <v>7995.910000000002</v>
      </c>
      <c r="G17" s="14">
        <v>-374.8540000000021</v>
      </c>
      <c r="I17" s="15"/>
      <c r="J17" s="16"/>
      <c r="K17" s="17"/>
      <c r="L17" s="16"/>
      <c r="M17" s="17"/>
      <c r="N17" s="7"/>
      <c r="O17" s="17"/>
      <c r="P17" s="7"/>
      <c r="Q17" s="7"/>
      <c r="R17" s="7"/>
      <c r="S17" s="7"/>
      <c r="U17" s="18"/>
    </row>
    <row r="18" spans="1:21" ht="15">
      <c r="A18" s="13">
        <v>10</v>
      </c>
      <c r="B18" s="14">
        <v>15618.712</v>
      </c>
      <c r="C18" s="14">
        <v>15491.7</v>
      </c>
      <c r="D18" s="14">
        <v>127.0119999999988</v>
      </c>
      <c r="E18" s="14">
        <v>7941.056</v>
      </c>
      <c r="F18" s="14">
        <v>8348.009999999998</v>
      </c>
      <c r="G18" s="14">
        <v>-406.9539999999988</v>
      </c>
      <c r="I18" s="15"/>
      <c r="J18" s="16"/>
      <c r="K18" s="17"/>
      <c r="L18" s="16"/>
      <c r="M18" s="19"/>
      <c r="N18" s="7"/>
      <c r="O18" s="17"/>
      <c r="P18" s="7"/>
      <c r="Q18" s="7"/>
      <c r="R18" s="7"/>
      <c r="S18" s="7"/>
      <c r="U18" s="18"/>
    </row>
    <row r="19" spans="1:21" ht="15">
      <c r="A19" s="13">
        <v>11</v>
      </c>
      <c r="B19" s="14">
        <v>16034.736</v>
      </c>
      <c r="C19" s="14">
        <v>15889.309999999996</v>
      </c>
      <c r="D19" s="14">
        <v>145.42600000000493</v>
      </c>
      <c r="E19" s="14">
        <v>8501.128</v>
      </c>
      <c r="F19" s="14">
        <v>8880.390000000001</v>
      </c>
      <c r="G19" s="14">
        <v>-379.2620000000006</v>
      </c>
      <c r="I19" s="15"/>
      <c r="J19" s="16"/>
      <c r="K19" s="17"/>
      <c r="L19" s="16"/>
      <c r="M19" s="19"/>
      <c r="N19" s="7"/>
      <c r="O19" s="17"/>
      <c r="P19" s="7"/>
      <c r="Q19" s="7"/>
      <c r="R19" s="7"/>
      <c r="S19" s="7"/>
      <c r="U19" s="18"/>
    </row>
    <row r="20" spans="1:21" ht="15">
      <c r="A20" s="13">
        <v>12</v>
      </c>
      <c r="B20" s="14">
        <v>15234.712</v>
      </c>
      <c r="C20" s="14">
        <v>15120.92</v>
      </c>
      <c r="D20" s="14">
        <v>113.79199999999946</v>
      </c>
      <c r="E20" s="14">
        <v>7697.08</v>
      </c>
      <c r="F20" s="14">
        <v>8078.8</v>
      </c>
      <c r="G20" s="14">
        <v>-381.72000000000025</v>
      </c>
      <c r="I20" s="15"/>
      <c r="J20" s="16"/>
      <c r="K20" s="17"/>
      <c r="L20" s="16"/>
      <c r="M20" s="19"/>
      <c r="N20" s="7"/>
      <c r="O20" s="17"/>
      <c r="P20" s="7"/>
      <c r="Q20" s="7"/>
      <c r="R20" s="7"/>
      <c r="S20" s="7"/>
      <c r="U20" s="18"/>
    </row>
    <row r="21" spans="1:21" ht="15">
      <c r="A21" s="13">
        <v>13</v>
      </c>
      <c r="B21" s="14">
        <v>16034.736</v>
      </c>
      <c r="C21" s="14">
        <v>15918.64</v>
      </c>
      <c r="D21" s="14">
        <v>116.09600000000137</v>
      </c>
      <c r="E21" s="14">
        <v>8581.128</v>
      </c>
      <c r="F21" s="14">
        <v>8968.2</v>
      </c>
      <c r="G21" s="14">
        <v>-387.0720000000001</v>
      </c>
      <c r="I21" s="15"/>
      <c r="J21" s="16"/>
      <c r="K21" s="17"/>
      <c r="L21" s="16"/>
      <c r="M21" s="19"/>
      <c r="N21" s="7"/>
      <c r="O21" s="17"/>
      <c r="P21" s="7"/>
      <c r="Q21" s="7"/>
      <c r="R21" s="7"/>
      <c r="S21" s="7"/>
      <c r="U21" s="18"/>
    </row>
    <row r="22" spans="1:21" ht="15">
      <c r="A22" s="13">
        <v>14</v>
      </c>
      <c r="B22" s="14">
        <v>15802.712</v>
      </c>
      <c r="C22" s="14">
        <v>15687.11</v>
      </c>
      <c r="D22" s="14">
        <v>115.60199999999895</v>
      </c>
      <c r="E22" s="14">
        <v>8681.128</v>
      </c>
      <c r="F22" s="14">
        <v>9052.130000000001</v>
      </c>
      <c r="G22" s="14">
        <v>-371.0020000000004</v>
      </c>
      <c r="I22" s="15"/>
      <c r="J22" s="16"/>
      <c r="K22" s="17"/>
      <c r="L22" s="16"/>
      <c r="M22" s="19"/>
      <c r="N22" s="7"/>
      <c r="O22" s="17"/>
      <c r="P22" s="7"/>
      <c r="Q22" s="7"/>
      <c r="R22" s="7"/>
      <c r="S22" s="7"/>
      <c r="U22" s="18"/>
    </row>
    <row r="23" spans="1:19" ht="15">
      <c r="A23" s="20">
        <v>15</v>
      </c>
      <c r="B23" s="14">
        <v>15554.736</v>
      </c>
      <c r="C23" s="14">
        <v>15444.269999999997</v>
      </c>
      <c r="D23" s="14">
        <v>110.46600000000399</v>
      </c>
      <c r="E23" s="14">
        <v>8465.104</v>
      </c>
      <c r="F23" s="14">
        <v>8849.58</v>
      </c>
      <c r="G23" s="14">
        <v>-384.47600000000057</v>
      </c>
      <c r="I23" s="15"/>
      <c r="J23" s="16"/>
      <c r="K23" s="17"/>
      <c r="L23" s="16"/>
      <c r="M23" s="17"/>
      <c r="N23" s="7"/>
      <c r="O23" s="17"/>
      <c r="P23" s="7"/>
      <c r="Q23" s="7"/>
      <c r="R23" s="7"/>
      <c r="S23" s="7"/>
    </row>
    <row r="24" spans="1:19" ht="15">
      <c r="A24" s="13">
        <v>16</v>
      </c>
      <c r="B24" s="14">
        <v>14730.712</v>
      </c>
      <c r="C24" s="14">
        <v>14622.199999999997</v>
      </c>
      <c r="D24" s="14">
        <v>108.51200000000244</v>
      </c>
      <c r="E24" s="14">
        <v>7281.128</v>
      </c>
      <c r="F24" s="14">
        <v>7652.649999999999</v>
      </c>
      <c r="G24" s="14">
        <v>-371.521999999999</v>
      </c>
      <c r="I24" s="15"/>
      <c r="J24" s="16"/>
      <c r="K24" s="17"/>
      <c r="L24" s="16"/>
      <c r="M24" s="19"/>
      <c r="N24" s="7"/>
      <c r="O24" s="17"/>
      <c r="P24" s="7"/>
      <c r="Q24" s="7"/>
      <c r="R24" s="7"/>
      <c r="S24" s="7"/>
    </row>
    <row r="25" spans="1:19" ht="15">
      <c r="A25" s="13">
        <v>17</v>
      </c>
      <c r="B25" s="14">
        <v>15338.736</v>
      </c>
      <c r="C25" s="14">
        <v>15213.449999999999</v>
      </c>
      <c r="D25" s="14">
        <v>125.28600000000188</v>
      </c>
      <c r="E25" s="14">
        <v>7845.104</v>
      </c>
      <c r="F25" s="14">
        <v>8220.72</v>
      </c>
      <c r="G25" s="14">
        <v>-375.6159999999991</v>
      </c>
      <c r="I25" s="15"/>
      <c r="J25" s="16"/>
      <c r="K25" s="17"/>
      <c r="L25" s="16"/>
      <c r="M25" s="19"/>
      <c r="N25" s="7"/>
      <c r="O25" s="17"/>
      <c r="P25" s="7"/>
      <c r="Q25" s="7"/>
      <c r="R25" s="7"/>
      <c r="S25" s="7"/>
    </row>
    <row r="26" spans="1:19" ht="15">
      <c r="A26" s="13">
        <v>18</v>
      </c>
      <c r="B26" s="14">
        <v>15398.664</v>
      </c>
      <c r="C26" s="14">
        <v>15262.419999999998</v>
      </c>
      <c r="D26" s="14">
        <v>136.24400000000242</v>
      </c>
      <c r="E26" s="14">
        <v>8236.984</v>
      </c>
      <c r="F26" s="14">
        <v>8560.099999999997</v>
      </c>
      <c r="G26" s="14">
        <v>-323.11599999999635</v>
      </c>
      <c r="I26" s="15"/>
      <c r="J26" s="16"/>
      <c r="K26" s="17"/>
      <c r="L26" s="16"/>
      <c r="M26" s="19"/>
      <c r="N26" s="7"/>
      <c r="O26" s="17"/>
      <c r="P26" s="7"/>
      <c r="Q26" s="7"/>
      <c r="R26" s="7"/>
      <c r="S26" s="7"/>
    </row>
    <row r="27" spans="1:19" ht="15">
      <c r="A27" s="13">
        <v>19</v>
      </c>
      <c r="B27" s="14">
        <v>14906.688</v>
      </c>
      <c r="C27" s="14">
        <v>14776.22</v>
      </c>
      <c r="D27" s="14">
        <v>130.46800000000076</v>
      </c>
      <c r="E27" s="14">
        <v>7301.008</v>
      </c>
      <c r="F27" s="14">
        <v>7610.869999999999</v>
      </c>
      <c r="G27" s="14">
        <v>-309.86199999999917</v>
      </c>
      <c r="I27" s="15"/>
      <c r="J27" s="16"/>
      <c r="K27" s="17"/>
      <c r="L27" s="16"/>
      <c r="M27" s="19"/>
      <c r="N27" s="7"/>
      <c r="O27" s="17"/>
      <c r="P27" s="7"/>
      <c r="Q27" s="7"/>
      <c r="R27" s="7"/>
      <c r="S27" s="7"/>
    </row>
    <row r="28" spans="1:19" ht="15">
      <c r="A28" s="13">
        <v>20</v>
      </c>
      <c r="B28" s="14">
        <v>14910.688</v>
      </c>
      <c r="C28" s="14">
        <v>14791.999999999998</v>
      </c>
      <c r="D28" s="14">
        <v>118.68800000000192</v>
      </c>
      <c r="E28" s="14">
        <v>7357.032</v>
      </c>
      <c r="F28" s="14">
        <v>7668.29</v>
      </c>
      <c r="G28" s="14">
        <v>-311.2579999999998</v>
      </c>
      <c r="I28" s="15"/>
      <c r="J28" s="16"/>
      <c r="K28" s="17"/>
      <c r="L28" s="16"/>
      <c r="M28" s="19"/>
      <c r="N28" s="7"/>
      <c r="O28" s="17"/>
      <c r="P28" s="7"/>
      <c r="Q28" s="7"/>
      <c r="R28" s="7"/>
      <c r="S28" s="7"/>
    </row>
    <row r="29" spans="1:19" ht="15">
      <c r="A29" s="20">
        <v>21</v>
      </c>
      <c r="B29" s="14">
        <v>14358.688</v>
      </c>
      <c r="C29" s="14">
        <v>14242.939999999999</v>
      </c>
      <c r="D29" s="14">
        <v>115.74800000000141</v>
      </c>
      <c r="E29" s="14">
        <v>7329.056</v>
      </c>
      <c r="F29" s="14">
        <v>7604.080000000001</v>
      </c>
      <c r="G29" s="14">
        <v>-275.02400000000125</v>
      </c>
      <c r="I29" s="15"/>
      <c r="J29" s="16"/>
      <c r="K29" s="17"/>
      <c r="L29" s="16"/>
      <c r="M29" s="17"/>
      <c r="N29" s="7"/>
      <c r="O29" s="17"/>
      <c r="P29" s="7"/>
      <c r="Q29" s="7"/>
      <c r="R29" s="7"/>
      <c r="S29" s="7"/>
    </row>
    <row r="30" spans="1:19" ht="15">
      <c r="A30" s="20">
        <v>22</v>
      </c>
      <c r="B30" s="14">
        <v>14082.712</v>
      </c>
      <c r="C30" s="14">
        <v>13972.979999999996</v>
      </c>
      <c r="D30" s="14">
        <v>109.73200000000361</v>
      </c>
      <c r="E30" s="14">
        <v>7153.104</v>
      </c>
      <c r="F30" s="14">
        <v>7499.749999999999</v>
      </c>
      <c r="G30" s="14">
        <v>-346.6459999999988</v>
      </c>
      <c r="I30" s="15"/>
      <c r="J30" s="16"/>
      <c r="K30" s="17"/>
      <c r="L30" s="16"/>
      <c r="M30" s="17"/>
      <c r="N30" s="7"/>
      <c r="O30" s="17"/>
      <c r="P30" s="7"/>
      <c r="Q30" s="7"/>
      <c r="R30" s="7"/>
      <c r="S30" s="7"/>
    </row>
    <row r="31" spans="1:19" ht="15">
      <c r="A31" s="20">
        <v>23</v>
      </c>
      <c r="B31" s="14">
        <v>12866.76</v>
      </c>
      <c r="C31" s="14">
        <v>12756.739999999996</v>
      </c>
      <c r="D31" s="14">
        <v>110.02000000000407</v>
      </c>
      <c r="E31" s="14">
        <v>6229.2</v>
      </c>
      <c r="F31" s="14">
        <v>6474.17</v>
      </c>
      <c r="G31" s="14">
        <v>-244.97000000000025</v>
      </c>
      <c r="I31" s="15"/>
      <c r="J31" s="16"/>
      <c r="K31" s="17"/>
      <c r="L31" s="16"/>
      <c r="M31" s="17"/>
      <c r="N31" s="7"/>
      <c r="O31" s="17"/>
      <c r="P31" s="7"/>
      <c r="Q31" s="7"/>
      <c r="R31" s="7"/>
      <c r="S31" s="7"/>
    </row>
    <row r="32" spans="1:19" ht="15">
      <c r="A32" s="20">
        <v>24</v>
      </c>
      <c r="B32" s="14">
        <v>11166.784</v>
      </c>
      <c r="C32" s="14">
        <v>11070.650000000001</v>
      </c>
      <c r="D32" s="14">
        <v>96.1339999999982</v>
      </c>
      <c r="E32" s="14">
        <v>4493.248</v>
      </c>
      <c r="F32" s="14">
        <v>4746.429999999999</v>
      </c>
      <c r="G32" s="14">
        <v>-253.1819999999998</v>
      </c>
      <c r="I32" s="15"/>
      <c r="J32" s="16"/>
      <c r="K32" s="17"/>
      <c r="L32" s="16"/>
      <c r="M32" s="17"/>
      <c r="N32" s="7"/>
      <c r="O32" s="17"/>
      <c r="P32" s="7"/>
      <c r="Q32" s="7"/>
      <c r="R32" s="7"/>
      <c r="S32" s="7"/>
    </row>
    <row r="33" spans="1:19" ht="15">
      <c r="A33" s="21" t="s">
        <v>9</v>
      </c>
      <c r="B33" s="22">
        <f aca="true" t="shared" si="0" ref="B33:G33">SUM(B9:B32)</f>
        <v>309205.52</v>
      </c>
      <c r="C33" s="22">
        <f t="shared" si="0"/>
        <v>306691.0199999999</v>
      </c>
      <c r="D33" s="22">
        <f t="shared" si="0"/>
        <v>2514.5000000000255</v>
      </c>
      <c r="E33" s="23">
        <f t="shared" si="0"/>
        <v>149154.856</v>
      </c>
      <c r="F33" s="23">
        <f t="shared" si="0"/>
        <v>157028.22999999998</v>
      </c>
      <c r="G33" s="24">
        <f t="shared" si="0"/>
        <v>-7873.373999999999</v>
      </c>
      <c r="H33" s="18"/>
      <c r="I33" s="25"/>
      <c r="J33" s="25"/>
      <c r="K33" s="17"/>
      <c r="L33" s="26"/>
      <c r="M33" s="17"/>
      <c r="N33" s="7"/>
      <c r="O33" s="17"/>
      <c r="P33" s="7"/>
      <c r="Q33" s="7"/>
      <c r="R33" s="7"/>
      <c r="S33" s="7"/>
    </row>
    <row r="34" spans="9:19" ht="15"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ht="15">
      <c r="A35" s="18"/>
    </row>
    <row r="36" spans="3:5" ht="15">
      <c r="C36" s="18"/>
      <c r="D36" s="18"/>
      <c r="E36" s="18"/>
    </row>
    <row r="40" spans="3:7" ht="15">
      <c r="C40" t="s">
        <v>10</v>
      </c>
      <c r="E40" s="7"/>
      <c r="F40" s="7"/>
      <c r="G40" s="7"/>
    </row>
    <row r="41" ht="15">
      <c r="V41" s="27" t="s">
        <v>11</v>
      </c>
    </row>
  </sheetData>
  <sheetProtection/>
  <mergeCells count="5">
    <mergeCell ref="A4:G4"/>
    <mergeCell ref="A5:G5"/>
    <mergeCell ref="A6:A7"/>
    <mergeCell ref="B6:D6"/>
    <mergeCell ref="E6:G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1"/>
  <sheetViews>
    <sheetView view="pageBreakPreview" zoomScale="70" zoomScaleSheetLayoutView="70" zoomScalePageLayoutView="0" workbookViewId="0" topLeftCell="A1">
      <selection activeCell="G1" sqref="G1"/>
    </sheetView>
  </sheetViews>
  <sheetFormatPr defaultColWidth="17.00390625" defaultRowHeight="15"/>
  <cols>
    <col min="1" max="1" width="12.00390625" style="0" customWidth="1"/>
    <col min="2" max="2" width="11.7109375" style="0" customWidth="1"/>
    <col min="3" max="3" width="12.28125" style="0" customWidth="1"/>
    <col min="4" max="4" width="12.421875" style="0" customWidth="1"/>
    <col min="5" max="5" width="11.57421875" style="0" customWidth="1"/>
    <col min="6" max="6" width="13.00390625" style="0" customWidth="1"/>
    <col min="7" max="7" width="13.421875" style="0" customWidth="1"/>
    <col min="8" max="8" width="17.00390625" style="0" customWidth="1"/>
    <col min="9" max="9" width="7.7109375" style="0" customWidth="1"/>
    <col min="10" max="10" width="8.00390625" style="0" customWidth="1"/>
    <col min="11" max="11" width="7.57421875" style="0" customWidth="1"/>
    <col min="12" max="12" width="8.421875" style="0" customWidth="1"/>
    <col min="13" max="13" width="12.00390625" style="0" customWidth="1"/>
    <col min="14" max="14" width="12.28125" style="0" customWidth="1"/>
    <col min="15" max="15" width="13.7109375" style="0" customWidth="1"/>
    <col min="16" max="16" width="10.7109375" style="0" customWidth="1"/>
  </cols>
  <sheetData>
    <row r="1" ht="15">
      <c r="G1" t="s">
        <v>15</v>
      </c>
    </row>
    <row r="2" spans="1:10" ht="15.75">
      <c r="A2" s="1"/>
      <c r="B2" s="1"/>
      <c r="C2" s="1"/>
      <c r="D2" s="2" t="s">
        <v>0</v>
      </c>
      <c r="E2" s="2"/>
      <c r="F2" s="2"/>
      <c r="G2" s="2"/>
      <c r="H2" s="2"/>
      <c r="I2" s="2"/>
      <c r="J2" s="2"/>
    </row>
    <row r="3" spans="2:7" ht="15">
      <c r="B3" s="3"/>
      <c r="C3" s="4" t="s">
        <v>1</v>
      </c>
      <c r="D3" s="3"/>
      <c r="E3" s="3"/>
      <c r="F3" s="29">
        <f>'ТАБ 3-1'!F3</f>
        <v>40898</v>
      </c>
      <c r="G3" s="3"/>
    </row>
    <row r="4" spans="1:7" ht="15">
      <c r="A4" s="30" t="s">
        <v>13</v>
      </c>
      <c r="B4" s="30"/>
      <c r="C4" s="30"/>
      <c r="D4" s="30"/>
      <c r="E4" s="30"/>
      <c r="F4" s="30"/>
      <c r="G4" s="30"/>
    </row>
    <row r="5" spans="1:7" ht="15">
      <c r="A5" s="31"/>
      <c r="B5" s="31"/>
      <c r="C5" s="31"/>
      <c r="D5" s="31"/>
      <c r="E5" s="31"/>
      <c r="F5" s="31"/>
      <c r="G5" s="31"/>
    </row>
    <row r="6" spans="1:7" ht="15">
      <c r="A6" s="32" t="s">
        <v>3</v>
      </c>
      <c r="B6" s="33" t="s">
        <v>4</v>
      </c>
      <c r="C6" s="33"/>
      <c r="D6" s="33"/>
      <c r="E6" s="33" t="s">
        <v>5</v>
      </c>
      <c r="F6" s="33"/>
      <c r="G6" s="33"/>
    </row>
    <row r="7" spans="1:12" ht="105">
      <c r="A7" s="32"/>
      <c r="B7" s="5" t="s">
        <v>6</v>
      </c>
      <c r="C7" s="5" t="s">
        <v>7</v>
      </c>
      <c r="D7" s="5" t="s">
        <v>8</v>
      </c>
      <c r="E7" s="5" t="s">
        <v>6</v>
      </c>
      <c r="F7" s="5" t="s">
        <v>7</v>
      </c>
      <c r="G7" s="5" t="s">
        <v>8</v>
      </c>
      <c r="H7" s="6"/>
      <c r="I7" s="7"/>
      <c r="J7" s="8"/>
      <c r="K7" s="8"/>
      <c r="L7" s="8"/>
    </row>
    <row r="8" spans="1:19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10">
        <v>7</v>
      </c>
      <c r="I8" s="11"/>
      <c r="J8" s="12"/>
      <c r="K8" s="7"/>
      <c r="L8" s="7"/>
      <c r="M8" s="7"/>
      <c r="N8" s="7"/>
      <c r="O8" s="7"/>
      <c r="P8" s="7"/>
      <c r="Q8" s="7"/>
      <c r="R8" s="7"/>
      <c r="S8" s="7"/>
    </row>
    <row r="9" spans="1:19" ht="15">
      <c r="A9" s="13">
        <v>1</v>
      </c>
      <c r="B9" s="14">
        <v>9227.92</v>
      </c>
      <c r="C9" s="14">
        <v>9168.999999999998</v>
      </c>
      <c r="D9" s="14">
        <v>58.92000000000189</v>
      </c>
      <c r="E9" s="14">
        <v>7551.66</v>
      </c>
      <c r="F9" s="14">
        <v>7655.2</v>
      </c>
      <c r="G9" s="14">
        <v>-103.53999999999996</v>
      </c>
      <c r="I9" s="15"/>
      <c r="J9" s="16"/>
      <c r="K9" s="17"/>
      <c r="L9" s="16"/>
      <c r="M9" s="17"/>
      <c r="N9" s="7"/>
      <c r="O9" s="17"/>
      <c r="P9" s="7"/>
      <c r="Q9" s="7"/>
      <c r="R9" s="7"/>
      <c r="S9" s="7"/>
    </row>
    <row r="10" spans="1:19" ht="15">
      <c r="A10" s="13">
        <v>2</v>
      </c>
      <c r="B10" s="14">
        <v>8867.4</v>
      </c>
      <c r="C10" s="14">
        <v>8815.9</v>
      </c>
      <c r="D10" s="14">
        <v>51.5</v>
      </c>
      <c r="E10" s="14">
        <v>7311.14</v>
      </c>
      <c r="F10" s="14">
        <v>7405.400000000001</v>
      </c>
      <c r="G10" s="14">
        <v>-94.26000000000022</v>
      </c>
      <c r="I10" s="15"/>
      <c r="J10" s="16"/>
      <c r="K10" s="17"/>
      <c r="L10" s="16"/>
      <c r="M10" s="17"/>
      <c r="N10" s="7"/>
      <c r="O10" s="17"/>
      <c r="P10" s="7"/>
      <c r="Q10" s="7"/>
      <c r="R10" s="7"/>
      <c r="S10" s="7"/>
    </row>
    <row r="11" spans="1:19" ht="15">
      <c r="A11" s="13">
        <v>3</v>
      </c>
      <c r="B11" s="14">
        <v>8482.64</v>
      </c>
      <c r="C11" s="14">
        <v>8433</v>
      </c>
      <c r="D11" s="14">
        <v>49.63999999999942</v>
      </c>
      <c r="E11" s="14">
        <v>7016.8</v>
      </c>
      <c r="F11" s="14">
        <v>7098.199999999999</v>
      </c>
      <c r="G11" s="14">
        <v>-81.39999999999873</v>
      </c>
      <c r="I11" s="15"/>
      <c r="J11" s="16"/>
      <c r="K11" s="17"/>
      <c r="L11" s="16"/>
      <c r="M11" s="17"/>
      <c r="N11" s="7"/>
      <c r="O11" s="17"/>
      <c r="P11" s="7"/>
      <c r="Q11" s="7"/>
      <c r="R11" s="7"/>
      <c r="S11" s="7"/>
    </row>
    <row r="12" spans="1:19" ht="15">
      <c r="A12" s="13">
        <v>4</v>
      </c>
      <c r="B12" s="14">
        <v>8188.42</v>
      </c>
      <c r="C12" s="14">
        <v>8134</v>
      </c>
      <c r="D12" s="14">
        <v>54.42000000000007</v>
      </c>
      <c r="E12" s="14">
        <v>6578.74</v>
      </c>
      <c r="F12" s="14">
        <v>6665.800000000001</v>
      </c>
      <c r="G12" s="14">
        <v>-87.06000000000131</v>
      </c>
      <c r="I12" s="15"/>
      <c r="J12" s="16"/>
      <c r="K12" s="17"/>
      <c r="L12" s="16"/>
      <c r="M12" s="17"/>
      <c r="N12" s="7"/>
      <c r="O12" s="17"/>
      <c r="P12" s="7"/>
      <c r="Q12" s="7"/>
      <c r="R12" s="7"/>
      <c r="S12" s="7"/>
    </row>
    <row r="13" spans="1:19" ht="15">
      <c r="A13" s="13">
        <v>5</v>
      </c>
      <c r="B13" s="14">
        <v>8284.6</v>
      </c>
      <c r="C13" s="14">
        <v>8234.900000000001</v>
      </c>
      <c r="D13" s="14">
        <v>49.69999999999891</v>
      </c>
      <c r="E13" s="14">
        <v>6579.06</v>
      </c>
      <c r="F13" s="14">
        <v>6664.5</v>
      </c>
      <c r="G13" s="14">
        <v>-85.4399999999996</v>
      </c>
      <c r="I13" s="15"/>
      <c r="J13" s="16"/>
      <c r="K13" s="17"/>
      <c r="L13" s="16"/>
      <c r="M13" s="17"/>
      <c r="N13" s="7"/>
      <c r="O13" s="17"/>
      <c r="P13" s="7"/>
      <c r="Q13" s="7"/>
      <c r="R13" s="7"/>
      <c r="S13" s="7"/>
    </row>
    <row r="14" spans="1:19" ht="15">
      <c r="A14" s="13">
        <v>6</v>
      </c>
      <c r="B14" s="14">
        <v>8530.66</v>
      </c>
      <c r="C14" s="14">
        <v>8483.199999999999</v>
      </c>
      <c r="D14" s="14">
        <v>47.460000000000946</v>
      </c>
      <c r="E14" s="14">
        <v>6519.08</v>
      </c>
      <c r="F14" s="14">
        <v>6601.3</v>
      </c>
      <c r="G14" s="14">
        <v>-82.22000000000025</v>
      </c>
      <c r="I14" s="15"/>
      <c r="J14" s="16"/>
      <c r="K14" s="17"/>
      <c r="L14" s="16"/>
      <c r="M14" s="17"/>
      <c r="N14" s="7"/>
      <c r="O14" s="17"/>
      <c r="P14" s="7"/>
      <c r="Q14" s="7"/>
      <c r="R14" s="7"/>
      <c r="S14" s="7"/>
    </row>
    <row r="15" spans="1:19" ht="15">
      <c r="A15" s="13">
        <v>7</v>
      </c>
      <c r="B15" s="14">
        <v>9341.24</v>
      </c>
      <c r="C15" s="14">
        <v>9297.800000000001</v>
      </c>
      <c r="D15" s="14">
        <v>43.43999999999869</v>
      </c>
      <c r="E15" s="14">
        <v>6428.48</v>
      </c>
      <c r="F15" s="14">
        <v>6485.6</v>
      </c>
      <c r="G15" s="14">
        <v>-57.1200000000008</v>
      </c>
      <c r="I15" s="15"/>
      <c r="J15" s="16"/>
      <c r="K15" s="17"/>
      <c r="L15" s="16"/>
      <c r="M15" s="17"/>
      <c r="N15" s="7"/>
      <c r="O15" s="17"/>
      <c r="P15" s="7"/>
      <c r="Q15" s="7"/>
      <c r="R15" s="7"/>
      <c r="S15" s="7"/>
    </row>
    <row r="16" spans="1:19" ht="15">
      <c r="A16" s="13">
        <v>8</v>
      </c>
      <c r="B16" s="14">
        <v>12089.14</v>
      </c>
      <c r="C16" s="14">
        <v>12017.999999999998</v>
      </c>
      <c r="D16" s="14">
        <v>71.14000000000124</v>
      </c>
      <c r="E16" s="14">
        <v>9891.02</v>
      </c>
      <c r="F16" s="14">
        <v>9936.2</v>
      </c>
      <c r="G16" s="14">
        <v>-45.18000000000029</v>
      </c>
      <c r="I16" s="15"/>
      <c r="J16" s="16"/>
      <c r="K16" s="17"/>
      <c r="L16" s="16"/>
      <c r="M16" s="17"/>
      <c r="N16" s="7"/>
      <c r="O16" s="17"/>
      <c r="P16" s="7"/>
      <c r="Q16" s="7"/>
      <c r="R16" s="7"/>
      <c r="S16" s="7"/>
    </row>
    <row r="17" spans="1:21" ht="15">
      <c r="A17" s="13">
        <v>9</v>
      </c>
      <c r="B17" s="14">
        <v>14620.98</v>
      </c>
      <c r="C17" s="14">
        <v>14545.8</v>
      </c>
      <c r="D17" s="14">
        <v>75.18000000000029</v>
      </c>
      <c r="E17" s="14">
        <v>12896.14</v>
      </c>
      <c r="F17" s="14">
        <v>12962.000000000002</v>
      </c>
      <c r="G17" s="14">
        <v>-65.8600000000024</v>
      </c>
      <c r="I17" s="15"/>
      <c r="J17" s="16"/>
      <c r="K17" s="17"/>
      <c r="L17" s="16"/>
      <c r="M17" s="17"/>
      <c r="N17" s="7"/>
      <c r="O17" s="17"/>
      <c r="P17" s="7"/>
      <c r="Q17" s="7"/>
      <c r="R17" s="7"/>
      <c r="S17" s="7"/>
      <c r="U17" s="18"/>
    </row>
    <row r="18" spans="1:21" ht="15">
      <c r="A18" s="13">
        <v>10</v>
      </c>
      <c r="B18" s="14">
        <v>16486.92</v>
      </c>
      <c r="C18" s="14">
        <v>16411.699999999997</v>
      </c>
      <c r="D18" s="14">
        <v>75.22000000000116</v>
      </c>
      <c r="E18" s="14">
        <v>13681.2</v>
      </c>
      <c r="F18" s="14">
        <v>13767.500000000002</v>
      </c>
      <c r="G18" s="14">
        <v>-86.30000000000109</v>
      </c>
      <c r="I18" s="15"/>
      <c r="J18" s="16"/>
      <c r="K18" s="17"/>
      <c r="L18" s="16"/>
      <c r="M18" s="19"/>
      <c r="N18" s="7"/>
      <c r="O18" s="17"/>
      <c r="P18" s="7"/>
      <c r="Q18" s="7"/>
      <c r="R18" s="7"/>
      <c r="S18" s="7"/>
      <c r="U18" s="18"/>
    </row>
    <row r="19" spans="1:21" ht="15">
      <c r="A19" s="13">
        <v>11</v>
      </c>
      <c r="B19" s="14">
        <v>15820.8</v>
      </c>
      <c r="C19" s="14">
        <v>15744.300000000003</v>
      </c>
      <c r="D19" s="14">
        <v>76.49999999999636</v>
      </c>
      <c r="E19" s="14">
        <v>13333.08</v>
      </c>
      <c r="F19" s="14">
        <v>13410</v>
      </c>
      <c r="G19" s="14">
        <v>-76.92000000000007</v>
      </c>
      <c r="I19" s="15"/>
      <c r="J19" s="16"/>
      <c r="K19" s="17"/>
      <c r="L19" s="16"/>
      <c r="M19" s="19"/>
      <c r="N19" s="7"/>
      <c r="O19" s="17"/>
      <c r="P19" s="7"/>
      <c r="Q19" s="7"/>
      <c r="R19" s="7"/>
      <c r="S19" s="7"/>
      <c r="U19" s="18"/>
    </row>
    <row r="20" spans="1:21" ht="15">
      <c r="A20" s="13">
        <v>12</v>
      </c>
      <c r="B20" s="14">
        <v>15323.14</v>
      </c>
      <c r="C20" s="14">
        <v>15238.099999999999</v>
      </c>
      <c r="D20" s="14">
        <v>85.04000000000087</v>
      </c>
      <c r="E20" s="14">
        <v>12793.82</v>
      </c>
      <c r="F20" s="14">
        <v>12897.7</v>
      </c>
      <c r="G20" s="14">
        <v>-103.88000000000102</v>
      </c>
      <c r="I20" s="15"/>
      <c r="J20" s="16"/>
      <c r="K20" s="17"/>
      <c r="L20" s="16"/>
      <c r="M20" s="19"/>
      <c r="N20" s="7"/>
      <c r="O20" s="17"/>
      <c r="P20" s="7"/>
      <c r="Q20" s="7"/>
      <c r="R20" s="7"/>
      <c r="S20" s="7"/>
      <c r="U20" s="18"/>
    </row>
    <row r="21" spans="1:21" ht="15">
      <c r="A21" s="13">
        <v>13</v>
      </c>
      <c r="B21" s="14">
        <v>15083.14</v>
      </c>
      <c r="C21" s="14">
        <v>15008.299999999997</v>
      </c>
      <c r="D21" s="14">
        <v>74.84000000000196</v>
      </c>
      <c r="E21" s="14">
        <v>13574.42</v>
      </c>
      <c r="F21" s="14">
        <v>13636.300000000001</v>
      </c>
      <c r="G21" s="14">
        <v>-61.88000000000102</v>
      </c>
      <c r="I21" s="15"/>
      <c r="J21" s="16"/>
      <c r="K21" s="17"/>
      <c r="L21" s="16"/>
      <c r="M21" s="19"/>
      <c r="N21" s="7"/>
      <c r="O21" s="17"/>
      <c r="P21" s="7"/>
      <c r="Q21" s="7"/>
      <c r="R21" s="7"/>
      <c r="S21" s="7"/>
      <c r="U21" s="18"/>
    </row>
    <row r="22" spans="1:21" ht="15">
      <c r="A22" s="13">
        <v>14</v>
      </c>
      <c r="B22" s="14">
        <v>15394.48</v>
      </c>
      <c r="C22" s="14">
        <v>15313.600000000002</v>
      </c>
      <c r="D22" s="14">
        <v>80.87999999999738</v>
      </c>
      <c r="E22" s="14">
        <v>13838.14</v>
      </c>
      <c r="F22" s="14">
        <v>13895.100000000004</v>
      </c>
      <c r="G22" s="14">
        <v>-56.960000000004584</v>
      </c>
      <c r="I22" s="15"/>
      <c r="J22" s="16"/>
      <c r="K22" s="17"/>
      <c r="L22" s="16"/>
      <c r="M22" s="19"/>
      <c r="N22" s="7"/>
      <c r="O22" s="17"/>
      <c r="P22" s="7"/>
      <c r="Q22" s="7"/>
      <c r="R22" s="7"/>
      <c r="S22" s="7"/>
      <c r="U22" s="18"/>
    </row>
    <row r="23" spans="1:19" ht="15">
      <c r="A23" s="20">
        <v>15</v>
      </c>
      <c r="B23" s="14">
        <v>15862.88</v>
      </c>
      <c r="C23" s="14">
        <v>15792.999999999998</v>
      </c>
      <c r="D23" s="14">
        <v>69.88000000000102</v>
      </c>
      <c r="E23" s="14">
        <v>14379.7</v>
      </c>
      <c r="F23" s="14">
        <v>14478.199999999997</v>
      </c>
      <c r="G23" s="14">
        <v>-98.49999999999636</v>
      </c>
      <c r="I23" s="15"/>
      <c r="J23" s="16"/>
      <c r="K23" s="17"/>
      <c r="L23" s="16"/>
      <c r="M23" s="17"/>
      <c r="N23" s="7"/>
      <c r="O23" s="17"/>
      <c r="P23" s="7"/>
      <c r="Q23" s="7"/>
      <c r="R23" s="7"/>
      <c r="S23" s="7"/>
    </row>
    <row r="24" spans="1:19" ht="15">
      <c r="A24" s="13">
        <v>16</v>
      </c>
      <c r="B24" s="14">
        <v>13565.2</v>
      </c>
      <c r="C24" s="14">
        <v>13485.200000000003</v>
      </c>
      <c r="D24" s="14">
        <v>79.99999999999818</v>
      </c>
      <c r="E24" s="14">
        <v>12358.08</v>
      </c>
      <c r="F24" s="14">
        <v>12416.1</v>
      </c>
      <c r="G24" s="14">
        <v>-58.02000000000044</v>
      </c>
      <c r="I24" s="15"/>
      <c r="J24" s="16"/>
      <c r="K24" s="17"/>
      <c r="L24" s="16"/>
      <c r="M24" s="19"/>
      <c r="N24" s="7"/>
      <c r="O24" s="17"/>
      <c r="P24" s="7"/>
      <c r="Q24" s="7"/>
      <c r="R24" s="7"/>
      <c r="S24" s="7"/>
    </row>
    <row r="25" spans="1:19" ht="15">
      <c r="A25" s="13">
        <v>17</v>
      </c>
      <c r="B25" s="14">
        <v>14788.42</v>
      </c>
      <c r="C25" s="14">
        <v>14728.5</v>
      </c>
      <c r="D25" s="14">
        <v>59.92000000000007</v>
      </c>
      <c r="E25" s="14">
        <v>13347.58</v>
      </c>
      <c r="F25" s="14">
        <v>13430.099999999999</v>
      </c>
      <c r="G25" s="14">
        <v>-82.51999999999862</v>
      </c>
      <c r="I25" s="15"/>
      <c r="J25" s="16"/>
      <c r="K25" s="17"/>
      <c r="L25" s="16"/>
      <c r="M25" s="19"/>
      <c r="N25" s="7"/>
      <c r="O25" s="17"/>
      <c r="P25" s="7"/>
      <c r="Q25" s="7"/>
      <c r="R25" s="7"/>
      <c r="S25" s="7"/>
    </row>
    <row r="26" spans="1:19" ht="15">
      <c r="A26" s="13">
        <v>18</v>
      </c>
      <c r="B26" s="14">
        <v>14235.62</v>
      </c>
      <c r="C26" s="14">
        <v>14158.699999999999</v>
      </c>
      <c r="D26" s="14">
        <v>76.92000000000189</v>
      </c>
      <c r="E26" s="14">
        <v>12284.38</v>
      </c>
      <c r="F26" s="14">
        <v>12349.5</v>
      </c>
      <c r="G26" s="14">
        <v>-65.1200000000008</v>
      </c>
      <c r="I26" s="15"/>
      <c r="J26" s="16"/>
      <c r="K26" s="17"/>
      <c r="L26" s="16"/>
      <c r="M26" s="19"/>
      <c r="N26" s="7"/>
      <c r="O26" s="17"/>
      <c r="P26" s="7"/>
      <c r="Q26" s="7"/>
      <c r="R26" s="7"/>
      <c r="S26" s="7"/>
    </row>
    <row r="27" spans="1:19" ht="15">
      <c r="A27" s="13">
        <v>19</v>
      </c>
      <c r="B27" s="14">
        <v>13684.06</v>
      </c>
      <c r="C27" s="14">
        <v>13620.8</v>
      </c>
      <c r="D27" s="14">
        <v>63.26000000000022</v>
      </c>
      <c r="E27" s="14">
        <v>11504.52</v>
      </c>
      <c r="F27" s="14">
        <v>11568.599999999999</v>
      </c>
      <c r="G27" s="14">
        <v>-64.07999999999811</v>
      </c>
      <c r="I27" s="15"/>
      <c r="J27" s="16"/>
      <c r="K27" s="17"/>
      <c r="L27" s="16"/>
      <c r="M27" s="19"/>
      <c r="N27" s="7"/>
      <c r="O27" s="17"/>
      <c r="P27" s="7"/>
      <c r="Q27" s="7"/>
      <c r="R27" s="7"/>
      <c r="S27" s="7"/>
    </row>
    <row r="28" spans="1:19" ht="15">
      <c r="A28" s="13">
        <v>20</v>
      </c>
      <c r="B28" s="14">
        <v>13217.16</v>
      </c>
      <c r="C28" s="14">
        <v>13151.5</v>
      </c>
      <c r="D28" s="14">
        <v>65.65999999999985</v>
      </c>
      <c r="E28" s="14">
        <v>11823.26</v>
      </c>
      <c r="F28" s="14">
        <v>11892.999999999998</v>
      </c>
      <c r="G28" s="14">
        <v>-69.73999999999796</v>
      </c>
      <c r="I28" s="15"/>
      <c r="J28" s="16"/>
      <c r="K28" s="17"/>
      <c r="L28" s="16"/>
      <c r="M28" s="19"/>
      <c r="N28" s="7"/>
      <c r="O28" s="17"/>
      <c r="P28" s="7"/>
      <c r="Q28" s="7"/>
      <c r="R28" s="7"/>
      <c r="S28" s="7"/>
    </row>
    <row r="29" spans="1:19" ht="15">
      <c r="A29" s="20">
        <v>21</v>
      </c>
      <c r="B29" s="14">
        <v>13254.68</v>
      </c>
      <c r="C29" s="14">
        <v>13188.1</v>
      </c>
      <c r="D29" s="14">
        <v>66.57999999999993</v>
      </c>
      <c r="E29" s="14">
        <v>11980.58</v>
      </c>
      <c r="F29" s="14">
        <v>12038.8</v>
      </c>
      <c r="G29" s="14">
        <v>-58.219999999999345</v>
      </c>
      <c r="I29" s="15"/>
      <c r="J29" s="16"/>
      <c r="K29" s="17"/>
      <c r="L29" s="16"/>
      <c r="M29" s="17"/>
      <c r="N29" s="7"/>
      <c r="O29" s="17"/>
      <c r="P29" s="7"/>
      <c r="Q29" s="7"/>
      <c r="R29" s="7"/>
      <c r="S29" s="7"/>
    </row>
    <row r="30" spans="1:19" ht="15">
      <c r="A30" s="20">
        <v>22</v>
      </c>
      <c r="B30" s="14">
        <v>12900.34</v>
      </c>
      <c r="C30" s="14">
        <v>12822.7</v>
      </c>
      <c r="D30" s="14">
        <v>77.63999999999942</v>
      </c>
      <c r="E30" s="14">
        <v>11752.84</v>
      </c>
      <c r="F30" s="14">
        <v>11813.3</v>
      </c>
      <c r="G30" s="14">
        <v>-60.45999999999913</v>
      </c>
      <c r="I30" s="15"/>
      <c r="J30" s="16"/>
      <c r="K30" s="17"/>
      <c r="L30" s="16"/>
      <c r="M30" s="17"/>
      <c r="N30" s="7"/>
      <c r="O30" s="17"/>
      <c r="P30" s="7"/>
      <c r="Q30" s="7"/>
      <c r="R30" s="7"/>
      <c r="S30" s="7"/>
    </row>
    <row r="31" spans="1:19" ht="15">
      <c r="A31" s="20">
        <v>23</v>
      </c>
      <c r="B31" s="14">
        <v>11718.46</v>
      </c>
      <c r="C31" s="14">
        <v>11656.300000000001</v>
      </c>
      <c r="D31" s="14">
        <v>62.159999999998035</v>
      </c>
      <c r="E31" s="14">
        <v>10571.44</v>
      </c>
      <c r="F31" s="14">
        <v>10636.999999999996</v>
      </c>
      <c r="G31" s="14">
        <v>-65.55999999999585</v>
      </c>
      <c r="I31" s="15"/>
      <c r="J31" s="16"/>
      <c r="K31" s="17"/>
      <c r="L31" s="16"/>
      <c r="M31" s="17"/>
      <c r="N31" s="7"/>
      <c r="O31" s="17"/>
      <c r="P31" s="7"/>
      <c r="Q31" s="7"/>
      <c r="R31" s="7"/>
      <c r="S31" s="7"/>
    </row>
    <row r="32" spans="1:19" ht="15">
      <c r="A32" s="20">
        <v>24</v>
      </c>
      <c r="B32" s="14">
        <v>9785.56</v>
      </c>
      <c r="C32" s="14">
        <v>9737.500000000002</v>
      </c>
      <c r="D32" s="14">
        <v>48.05999999999767</v>
      </c>
      <c r="E32" s="14">
        <v>7695.44</v>
      </c>
      <c r="F32" s="14">
        <v>7777.999999999999</v>
      </c>
      <c r="G32" s="14">
        <v>-82.55999999999949</v>
      </c>
      <c r="I32" s="15"/>
      <c r="J32" s="16"/>
      <c r="K32" s="17"/>
      <c r="L32" s="16"/>
      <c r="M32" s="17"/>
      <c r="N32" s="7"/>
      <c r="O32" s="17"/>
      <c r="P32" s="7"/>
      <c r="Q32" s="7"/>
      <c r="R32" s="7"/>
      <c r="S32" s="7"/>
    </row>
    <row r="33" spans="1:19" ht="15">
      <c r="A33" s="21" t="s">
        <v>9</v>
      </c>
      <c r="B33" s="22">
        <f aca="true" t="shared" si="0" ref="B33:G33">SUM(B9:B32)</f>
        <v>298753.8600000001</v>
      </c>
      <c r="C33" s="22">
        <f t="shared" si="0"/>
        <v>297189.89999999997</v>
      </c>
      <c r="D33" s="22">
        <f t="shared" si="0"/>
        <v>1563.9599999999955</v>
      </c>
      <c r="E33" s="23">
        <f t="shared" si="0"/>
        <v>255690.59999999998</v>
      </c>
      <c r="F33" s="23">
        <f t="shared" si="0"/>
        <v>257483.4</v>
      </c>
      <c r="G33" s="24">
        <f t="shared" si="0"/>
        <v>-1792.7999999999975</v>
      </c>
      <c r="H33" s="18"/>
      <c r="I33" s="25"/>
      <c r="J33" s="25"/>
      <c r="K33" s="17"/>
      <c r="L33" s="26"/>
      <c r="M33" s="17"/>
      <c r="N33" s="7"/>
      <c r="O33" s="17"/>
      <c r="P33" s="7"/>
      <c r="Q33" s="7"/>
      <c r="R33" s="7"/>
      <c r="S33" s="7"/>
    </row>
    <row r="34" spans="9:19" ht="15"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ht="15">
      <c r="A35" s="18"/>
    </row>
    <row r="36" spans="3:5" ht="15">
      <c r="C36" s="18"/>
      <c r="D36" s="18"/>
      <c r="E36" s="18"/>
    </row>
    <row r="40" spans="3:7" ht="15">
      <c r="C40" t="s">
        <v>10</v>
      </c>
      <c r="E40" s="28"/>
      <c r="F40" s="28"/>
      <c r="G40" s="28"/>
    </row>
    <row r="41" ht="15">
      <c r="V41" s="27" t="s">
        <v>14</v>
      </c>
    </row>
  </sheetData>
  <sheetProtection/>
  <mergeCells count="5">
    <mergeCell ref="A4:G4"/>
    <mergeCell ref="A5:G5"/>
    <mergeCell ref="A6:A7"/>
    <mergeCell ref="B6:D6"/>
    <mergeCell ref="E6:G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1"/>
  <sheetViews>
    <sheetView tabSelected="1" view="pageBreakPreview" zoomScale="70" zoomScaleSheetLayoutView="70" zoomScalePageLayoutView="0" workbookViewId="0" topLeftCell="A1">
      <selection activeCell="G9" sqref="G9"/>
    </sheetView>
  </sheetViews>
  <sheetFormatPr defaultColWidth="17.00390625" defaultRowHeight="15"/>
  <cols>
    <col min="1" max="1" width="12.00390625" style="0" customWidth="1"/>
    <col min="2" max="2" width="11.7109375" style="0" customWidth="1"/>
    <col min="3" max="3" width="12.28125" style="0" customWidth="1"/>
    <col min="4" max="4" width="12.421875" style="0" customWidth="1"/>
    <col min="5" max="5" width="11.57421875" style="0" customWidth="1"/>
    <col min="6" max="6" width="13.00390625" style="0" customWidth="1"/>
    <col min="7" max="7" width="13.421875" style="0" customWidth="1"/>
    <col min="8" max="8" width="17.00390625" style="0" customWidth="1"/>
    <col min="9" max="9" width="7.7109375" style="0" customWidth="1"/>
    <col min="10" max="10" width="8.00390625" style="0" customWidth="1"/>
    <col min="11" max="11" width="7.57421875" style="0" customWidth="1"/>
    <col min="12" max="12" width="8.421875" style="0" customWidth="1"/>
    <col min="13" max="13" width="12.00390625" style="0" customWidth="1"/>
    <col min="14" max="14" width="12.28125" style="0" customWidth="1"/>
    <col min="15" max="15" width="13.7109375" style="0" customWidth="1"/>
    <col min="16" max="16" width="10.7109375" style="0" customWidth="1"/>
  </cols>
  <sheetData>
    <row r="1" ht="15">
      <c r="G1" t="s">
        <v>15</v>
      </c>
    </row>
    <row r="2" spans="1:10" ht="15.75">
      <c r="A2" s="1"/>
      <c r="B2" s="1"/>
      <c r="C2" s="1"/>
      <c r="D2" s="2" t="s">
        <v>0</v>
      </c>
      <c r="E2" s="2"/>
      <c r="F2" s="2"/>
      <c r="G2" s="2"/>
      <c r="H2" s="2"/>
      <c r="I2" s="2"/>
      <c r="J2" s="2"/>
    </row>
    <row r="3" spans="2:7" ht="15">
      <c r="B3" s="3"/>
      <c r="C3" s="4" t="s">
        <v>1</v>
      </c>
      <c r="D3" s="3"/>
      <c r="E3" s="3"/>
      <c r="F3" s="29">
        <f>'ТАБ 3-1'!F3</f>
        <v>40898</v>
      </c>
      <c r="G3" s="3"/>
    </row>
    <row r="4" spans="1:7" ht="15">
      <c r="A4" s="30" t="s">
        <v>12</v>
      </c>
      <c r="B4" s="30"/>
      <c r="C4" s="30"/>
      <c r="D4" s="30"/>
      <c r="E4" s="30"/>
      <c r="F4" s="30"/>
      <c r="G4" s="30"/>
    </row>
    <row r="5" spans="1:7" ht="15">
      <c r="A5" s="31"/>
      <c r="B5" s="31"/>
      <c r="C5" s="31"/>
      <c r="D5" s="31"/>
      <c r="E5" s="31"/>
      <c r="F5" s="31"/>
      <c r="G5" s="31"/>
    </row>
    <row r="6" spans="1:7" ht="15">
      <c r="A6" s="32" t="s">
        <v>3</v>
      </c>
      <c r="B6" s="33" t="s">
        <v>4</v>
      </c>
      <c r="C6" s="33"/>
      <c r="D6" s="33"/>
      <c r="E6" s="33" t="s">
        <v>5</v>
      </c>
      <c r="F6" s="33"/>
      <c r="G6" s="33"/>
    </row>
    <row r="7" spans="1:12" ht="105">
      <c r="A7" s="32"/>
      <c r="B7" s="5" t="s">
        <v>6</v>
      </c>
      <c r="C7" s="5" t="s">
        <v>7</v>
      </c>
      <c r="D7" s="5" t="s">
        <v>8</v>
      </c>
      <c r="E7" s="5" t="s">
        <v>6</v>
      </c>
      <c r="F7" s="5" t="s">
        <v>7</v>
      </c>
      <c r="G7" s="5" t="s">
        <v>8</v>
      </c>
      <c r="H7" s="6"/>
      <c r="I7" s="7"/>
      <c r="J7" s="8"/>
      <c r="K7" s="8"/>
      <c r="L7" s="8"/>
    </row>
    <row r="8" spans="1:19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10">
        <v>7</v>
      </c>
      <c r="I8" s="11"/>
      <c r="J8" s="12"/>
      <c r="K8" s="7"/>
      <c r="L8" s="7"/>
      <c r="M8" s="7"/>
      <c r="N8" s="7"/>
      <c r="O8" s="7"/>
      <c r="P8" s="7"/>
      <c r="Q8" s="7"/>
      <c r="R8" s="7"/>
      <c r="S8" s="7"/>
    </row>
    <row r="9" spans="1:19" ht="15">
      <c r="A9" s="13">
        <v>1</v>
      </c>
      <c r="B9" s="14">
        <f>'ТАБ 3-1'!B9+'ТАБ 3-2'!B9</f>
        <v>17734.703999999998</v>
      </c>
      <c r="C9" s="14">
        <f>'ТАБ 3-1'!C9+'ТАБ 3-2'!C9</f>
        <v>17595.25</v>
      </c>
      <c r="D9" s="14">
        <f>B9-C9</f>
        <v>139.4539999999979</v>
      </c>
      <c r="E9" s="14">
        <f>'ТАБ 3-1'!E9+'ТАБ 3-2'!E9</f>
        <v>10940.836</v>
      </c>
      <c r="F9" s="14">
        <f>'ТАБ 3-1'!F9+'ТАБ 3-2'!F9</f>
        <v>11315.84</v>
      </c>
      <c r="G9" s="14">
        <f>E9-F9</f>
        <v>-375.0040000000008</v>
      </c>
      <c r="I9" s="15"/>
      <c r="J9" s="16"/>
      <c r="K9" s="17"/>
      <c r="L9" s="16"/>
      <c r="M9" s="17"/>
      <c r="N9" s="7"/>
      <c r="O9" s="17"/>
      <c r="P9" s="7"/>
      <c r="Q9" s="7"/>
      <c r="R9" s="7"/>
      <c r="S9" s="7"/>
    </row>
    <row r="10" spans="1:19" ht="15">
      <c r="A10" s="13">
        <v>2</v>
      </c>
      <c r="B10" s="14">
        <f>'ТАБ 3-1'!B10+'ТАБ 3-2'!B10</f>
        <v>17058.16</v>
      </c>
      <c r="C10" s="14">
        <f>'ТАБ 3-1'!C10+'ТАБ 3-2'!C10</f>
        <v>16936.02</v>
      </c>
      <c r="D10" s="14">
        <f aca="true" t="shared" si="0" ref="D10:D32">B10-C10</f>
        <v>122.13999999999942</v>
      </c>
      <c r="E10" s="14">
        <f>'ТАБ 3-1'!E10+'ТАБ 3-2'!E10</f>
        <v>10632.34</v>
      </c>
      <c r="F10" s="14">
        <f>'ТАБ 3-1'!F10+'ТАБ 3-2'!F10</f>
        <v>11008.12</v>
      </c>
      <c r="G10" s="14">
        <f aca="true" t="shared" si="1" ref="G10:G32">E10-F10</f>
        <v>-375.78000000000065</v>
      </c>
      <c r="I10" s="15"/>
      <c r="J10" s="16"/>
      <c r="K10" s="17"/>
      <c r="L10" s="16"/>
      <c r="M10" s="17"/>
      <c r="N10" s="7"/>
      <c r="O10" s="17"/>
      <c r="P10" s="7"/>
      <c r="Q10" s="7"/>
      <c r="R10" s="7"/>
      <c r="S10" s="7"/>
    </row>
    <row r="11" spans="1:19" ht="15">
      <c r="A11" s="13">
        <v>3</v>
      </c>
      <c r="B11" s="14">
        <f>'ТАБ 3-1'!B11+'ТАБ 3-2'!B11</f>
        <v>16509.4</v>
      </c>
      <c r="C11" s="14">
        <f>'ТАБ 3-1'!C11+'ТАБ 3-2'!C11</f>
        <v>16394.7</v>
      </c>
      <c r="D11" s="14">
        <f t="shared" si="0"/>
        <v>114.70000000000073</v>
      </c>
      <c r="E11" s="14">
        <f>'ТАБ 3-1'!E11+'ТАБ 3-2'!E11</f>
        <v>10254</v>
      </c>
      <c r="F11" s="14">
        <f>'ТАБ 3-1'!F11+'ТАБ 3-2'!F11</f>
        <v>10601.109999999999</v>
      </c>
      <c r="G11" s="14">
        <f t="shared" si="1"/>
        <v>-347.10999999999876</v>
      </c>
      <c r="I11" s="15"/>
      <c r="J11" s="16"/>
      <c r="K11" s="17"/>
      <c r="L11" s="16"/>
      <c r="M11" s="17"/>
      <c r="N11" s="7"/>
      <c r="O11" s="17"/>
      <c r="P11" s="7"/>
      <c r="Q11" s="7"/>
      <c r="R11" s="7"/>
      <c r="S11" s="7"/>
    </row>
    <row r="12" spans="1:19" ht="15">
      <c r="A12" s="13">
        <v>4</v>
      </c>
      <c r="B12" s="14">
        <f>'ТАБ 3-1'!B12+'ТАБ 3-2'!B12</f>
        <v>16139.18</v>
      </c>
      <c r="C12" s="14">
        <f>'ТАБ 3-1'!C12+'ТАБ 3-2'!C12</f>
        <v>16016.66</v>
      </c>
      <c r="D12" s="14">
        <f t="shared" si="0"/>
        <v>122.52000000000044</v>
      </c>
      <c r="E12" s="14">
        <f>'ТАБ 3-1'!E12+'ТАБ 3-2'!E12</f>
        <v>9727.916</v>
      </c>
      <c r="F12" s="14">
        <f>'ТАБ 3-1'!F12+'ТАБ 3-2'!F12</f>
        <v>10068.570000000002</v>
      </c>
      <c r="G12" s="14">
        <f t="shared" si="1"/>
        <v>-340.65400000000227</v>
      </c>
      <c r="I12" s="15"/>
      <c r="J12" s="16"/>
      <c r="K12" s="17"/>
      <c r="L12" s="16"/>
      <c r="M12" s="17"/>
      <c r="N12" s="7"/>
      <c r="O12" s="17"/>
      <c r="P12" s="7"/>
      <c r="Q12" s="7"/>
      <c r="R12" s="7"/>
      <c r="S12" s="7"/>
    </row>
    <row r="13" spans="1:19" ht="15">
      <c r="A13" s="13">
        <v>5</v>
      </c>
      <c r="B13" s="14">
        <f>'ТАБ 3-1'!B13+'ТАБ 3-2'!B13</f>
        <v>16235.384</v>
      </c>
      <c r="C13" s="14">
        <f>'ТАБ 3-1'!C13+'ТАБ 3-2'!C13</f>
        <v>16117.240000000002</v>
      </c>
      <c r="D13" s="14">
        <f t="shared" si="0"/>
        <v>118.14399999999841</v>
      </c>
      <c r="E13" s="14">
        <f>'ТАБ 3-1'!E13+'ТАБ 3-2'!E13</f>
        <v>9724.26</v>
      </c>
      <c r="F13" s="14">
        <f>'ТАБ 3-1'!F13+'ТАБ 3-2'!F13</f>
        <v>10077.17</v>
      </c>
      <c r="G13" s="14">
        <f t="shared" si="1"/>
        <v>-352.90999999999985</v>
      </c>
      <c r="I13" s="15"/>
      <c r="J13" s="16"/>
      <c r="K13" s="17"/>
      <c r="L13" s="16"/>
      <c r="M13" s="17"/>
      <c r="N13" s="7"/>
      <c r="O13" s="17"/>
      <c r="P13" s="7"/>
      <c r="Q13" s="7"/>
      <c r="R13" s="7"/>
      <c r="S13" s="7"/>
    </row>
    <row r="14" spans="1:19" ht="15">
      <c r="A14" s="13">
        <v>6</v>
      </c>
      <c r="B14" s="14">
        <f>'ТАБ 3-1'!B14+'ТАБ 3-2'!B14</f>
        <v>16917.42</v>
      </c>
      <c r="C14" s="14">
        <f>'ТАБ 3-1'!C14+'ТАБ 3-2'!C14</f>
        <v>16797.589999999997</v>
      </c>
      <c r="D14" s="14">
        <f t="shared" si="0"/>
        <v>119.83000000000175</v>
      </c>
      <c r="E14" s="14">
        <f>'ТАБ 3-1'!E14+'ТАБ 3-2'!E14</f>
        <v>9712.279999999999</v>
      </c>
      <c r="F14" s="14">
        <f>'ТАБ 3-1'!F14+'ТАБ 3-2'!F14</f>
        <v>10093.31</v>
      </c>
      <c r="G14" s="14">
        <f t="shared" si="1"/>
        <v>-381.03000000000065</v>
      </c>
      <c r="I14" s="15"/>
      <c r="J14" s="16"/>
      <c r="K14" s="17"/>
      <c r="L14" s="16"/>
      <c r="M14" s="17"/>
      <c r="N14" s="7"/>
      <c r="O14" s="17"/>
      <c r="P14" s="7"/>
      <c r="Q14" s="7"/>
      <c r="R14" s="7"/>
      <c r="S14" s="7"/>
    </row>
    <row r="15" spans="1:19" ht="15">
      <c r="A15" s="13">
        <v>7</v>
      </c>
      <c r="B15" s="14">
        <f>'ТАБ 3-1'!B15+'ТАБ 3-2'!B15</f>
        <v>19500</v>
      </c>
      <c r="C15" s="14">
        <f>'ТАБ 3-1'!C15+'ТАБ 3-2'!C15</f>
        <v>19372.050000000003</v>
      </c>
      <c r="D15" s="14">
        <f t="shared" si="0"/>
        <v>127.94999999999709</v>
      </c>
      <c r="E15" s="14">
        <f>'ТАБ 3-1'!E15+'ТАБ 3-2'!E15</f>
        <v>9721.608</v>
      </c>
      <c r="F15" s="14">
        <f>'ТАБ 3-1'!F15+'ТАБ 3-2'!F15</f>
        <v>10183.210000000001</v>
      </c>
      <c r="G15" s="14">
        <f t="shared" si="1"/>
        <v>-461.60200000000077</v>
      </c>
      <c r="I15" s="15"/>
      <c r="J15" s="16"/>
      <c r="K15" s="17"/>
      <c r="L15" s="16"/>
      <c r="M15" s="17"/>
      <c r="N15" s="7"/>
      <c r="O15" s="17"/>
      <c r="P15" s="7"/>
      <c r="Q15" s="7"/>
      <c r="R15" s="7"/>
      <c r="S15" s="7"/>
    </row>
    <row r="16" spans="1:19" ht="15">
      <c r="A16" s="13">
        <v>8</v>
      </c>
      <c r="B16" s="14">
        <f>'ТАБ 3-1'!B16+'ТАБ 3-2'!B16</f>
        <v>25483.804</v>
      </c>
      <c r="C16" s="14">
        <f>'ТАБ 3-1'!C16+'ТАБ 3-2'!C16</f>
        <v>25308.239999999998</v>
      </c>
      <c r="D16" s="14">
        <f t="shared" si="0"/>
        <v>175.56400000000212</v>
      </c>
      <c r="E16" s="14">
        <f>'ТАБ 3-1'!E16+'ТАБ 3-2'!E16</f>
        <v>15604.052</v>
      </c>
      <c r="F16" s="14">
        <f>'ТАБ 3-1'!F16+'ТАБ 3-2'!F16</f>
        <v>15983.02</v>
      </c>
      <c r="G16" s="14">
        <f t="shared" si="1"/>
        <v>-378.96800000000076</v>
      </c>
      <c r="I16" s="15"/>
      <c r="J16" s="16"/>
      <c r="K16" s="17"/>
      <c r="L16" s="16"/>
      <c r="M16" s="17"/>
      <c r="N16" s="7"/>
      <c r="O16" s="17"/>
      <c r="P16" s="7"/>
      <c r="Q16" s="7"/>
      <c r="R16" s="7"/>
      <c r="S16" s="7"/>
    </row>
    <row r="17" spans="1:21" ht="15">
      <c r="A17" s="13">
        <v>9</v>
      </c>
      <c r="B17" s="14">
        <f>'ТАБ 3-1'!B17+'ТАБ 3-2'!B17</f>
        <v>29219.692</v>
      </c>
      <c r="C17" s="14">
        <f>'ТАБ 3-1'!C17+'ТАБ 3-2'!C17</f>
        <v>29023.319999999996</v>
      </c>
      <c r="D17" s="14">
        <f t="shared" si="0"/>
        <v>196.37200000000303</v>
      </c>
      <c r="E17" s="14">
        <f>'ТАБ 3-1'!E17+'ТАБ 3-2'!E17</f>
        <v>20517.196</v>
      </c>
      <c r="F17" s="14">
        <f>'ТАБ 3-1'!F17+'ТАБ 3-2'!F17</f>
        <v>20957.910000000003</v>
      </c>
      <c r="G17" s="14">
        <f t="shared" si="1"/>
        <v>-440.7140000000036</v>
      </c>
      <c r="I17" s="15"/>
      <c r="J17" s="16"/>
      <c r="K17" s="17"/>
      <c r="L17" s="16"/>
      <c r="M17" s="17"/>
      <c r="N17" s="7"/>
      <c r="O17" s="17"/>
      <c r="P17" s="7"/>
      <c r="Q17" s="7"/>
      <c r="R17" s="7"/>
      <c r="S17" s="7"/>
      <c r="U17" s="18"/>
    </row>
    <row r="18" spans="1:21" ht="15">
      <c r="A18" s="13">
        <v>10</v>
      </c>
      <c r="B18" s="14">
        <f>'ТАБ 3-1'!B18+'ТАБ 3-2'!B18</f>
        <v>32105.631999999998</v>
      </c>
      <c r="C18" s="14">
        <f>'ТАБ 3-1'!C18+'ТАБ 3-2'!C18</f>
        <v>31903.399999999998</v>
      </c>
      <c r="D18" s="14">
        <f t="shared" si="0"/>
        <v>202.23199999999997</v>
      </c>
      <c r="E18" s="14">
        <f>'ТАБ 3-1'!E18+'ТАБ 3-2'!E18</f>
        <v>21622.256</v>
      </c>
      <c r="F18" s="14">
        <f>'ТАБ 3-1'!F18+'ТАБ 3-2'!F18</f>
        <v>22115.510000000002</v>
      </c>
      <c r="G18" s="14">
        <f t="shared" si="1"/>
        <v>-493.2540000000008</v>
      </c>
      <c r="I18" s="15"/>
      <c r="J18" s="16"/>
      <c r="K18" s="17"/>
      <c r="L18" s="16"/>
      <c r="M18" s="19"/>
      <c r="N18" s="7"/>
      <c r="O18" s="17"/>
      <c r="P18" s="7"/>
      <c r="Q18" s="7"/>
      <c r="R18" s="7"/>
      <c r="S18" s="7"/>
      <c r="U18" s="18"/>
    </row>
    <row r="19" spans="1:21" ht="15">
      <c r="A19" s="13">
        <v>11</v>
      </c>
      <c r="B19" s="14">
        <f>'ТАБ 3-1'!B19+'ТАБ 3-2'!B19</f>
        <v>31855.536</v>
      </c>
      <c r="C19" s="14">
        <f>'ТАБ 3-1'!C19+'ТАБ 3-2'!C19</f>
        <v>31633.61</v>
      </c>
      <c r="D19" s="14">
        <f t="shared" si="0"/>
        <v>221.92599999999948</v>
      </c>
      <c r="E19" s="14">
        <f>'ТАБ 3-1'!E19+'ТАБ 3-2'!E19</f>
        <v>21834.208</v>
      </c>
      <c r="F19" s="14">
        <f>'ТАБ 3-1'!F19+'ТАБ 3-2'!F19</f>
        <v>22290.39</v>
      </c>
      <c r="G19" s="14">
        <f t="shared" si="1"/>
        <v>-456.1820000000007</v>
      </c>
      <c r="I19" s="15"/>
      <c r="J19" s="16"/>
      <c r="K19" s="17"/>
      <c r="L19" s="16"/>
      <c r="M19" s="19"/>
      <c r="N19" s="7"/>
      <c r="O19" s="17"/>
      <c r="P19" s="7"/>
      <c r="Q19" s="7"/>
      <c r="R19" s="7"/>
      <c r="S19" s="7"/>
      <c r="U19" s="18"/>
    </row>
    <row r="20" spans="1:21" ht="15">
      <c r="A20" s="13">
        <v>12</v>
      </c>
      <c r="B20" s="14">
        <f>'ТАБ 3-1'!B20+'ТАБ 3-2'!B20</f>
        <v>30557.852</v>
      </c>
      <c r="C20" s="14">
        <f>'ТАБ 3-1'!C20+'ТАБ 3-2'!C20</f>
        <v>30359.019999999997</v>
      </c>
      <c r="D20" s="14">
        <f t="shared" si="0"/>
        <v>198.83200000000215</v>
      </c>
      <c r="E20" s="14">
        <f>'ТАБ 3-1'!E20+'ТАБ 3-2'!E20</f>
        <v>20490.9</v>
      </c>
      <c r="F20" s="14">
        <f>'ТАБ 3-1'!F20+'ТАБ 3-2'!F20</f>
        <v>20976.5</v>
      </c>
      <c r="G20" s="14">
        <f t="shared" si="1"/>
        <v>-485.59999999999854</v>
      </c>
      <c r="I20" s="15"/>
      <c r="J20" s="16"/>
      <c r="K20" s="17"/>
      <c r="L20" s="16"/>
      <c r="M20" s="19"/>
      <c r="N20" s="7"/>
      <c r="O20" s="17"/>
      <c r="P20" s="7"/>
      <c r="Q20" s="7"/>
      <c r="R20" s="7"/>
      <c r="S20" s="7"/>
      <c r="U20" s="18"/>
    </row>
    <row r="21" spans="1:21" ht="15">
      <c r="A21" s="13">
        <v>13</v>
      </c>
      <c r="B21" s="14">
        <f>'ТАБ 3-1'!B21+'ТАБ 3-2'!B21</f>
        <v>31117.876</v>
      </c>
      <c r="C21" s="14">
        <f>'ТАБ 3-1'!C21+'ТАБ 3-2'!C21</f>
        <v>30926.939999999995</v>
      </c>
      <c r="D21" s="14">
        <f t="shared" si="0"/>
        <v>190.93600000000515</v>
      </c>
      <c r="E21" s="14">
        <f>'ТАБ 3-1'!E21+'ТАБ 3-2'!E21</f>
        <v>22155.548000000003</v>
      </c>
      <c r="F21" s="14">
        <f>'ТАБ 3-1'!F21+'ТАБ 3-2'!F21</f>
        <v>22604.5</v>
      </c>
      <c r="G21" s="14">
        <f t="shared" si="1"/>
        <v>-448.9519999999975</v>
      </c>
      <c r="I21" s="15"/>
      <c r="J21" s="16"/>
      <c r="K21" s="17"/>
      <c r="L21" s="16"/>
      <c r="M21" s="19"/>
      <c r="N21" s="7"/>
      <c r="O21" s="17"/>
      <c r="P21" s="7"/>
      <c r="Q21" s="7"/>
      <c r="R21" s="7"/>
      <c r="S21" s="7"/>
      <c r="U21" s="18"/>
    </row>
    <row r="22" spans="1:21" ht="15">
      <c r="A22" s="13">
        <v>14</v>
      </c>
      <c r="B22" s="14">
        <f>'ТАБ 3-1'!B22+'ТАБ 3-2'!B22</f>
        <v>31197.192</v>
      </c>
      <c r="C22" s="14">
        <f>'ТАБ 3-1'!C22+'ТАБ 3-2'!C22</f>
        <v>31000.710000000003</v>
      </c>
      <c r="D22" s="14">
        <f t="shared" si="0"/>
        <v>196.48199999999633</v>
      </c>
      <c r="E22" s="14">
        <f>'ТАБ 3-1'!E22+'ТАБ 3-2'!E22</f>
        <v>22519.268</v>
      </c>
      <c r="F22" s="14">
        <f>'ТАБ 3-1'!F22+'ТАБ 3-2'!F22</f>
        <v>22947.230000000003</v>
      </c>
      <c r="G22" s="14">
        <f t="shared" si="1"/>
        <v>-427.9620000000032</v>
      </c>
      <c r="I22" s="15"/>
      <c r="J22" s="16"/>
      <c r="K22" s="17"/>
      <c r="L22" s="16"/>
      <c r="M22" s="19"/>
      <c r="N22" s="7"/>
      <c r="O22" s="17"/>
      <c r="P22" s="7"/>
      <c r="Q22" s="7"/>
      <c r="R22" s="7"/>
      <c r="S22" s="7"/>
      <c r="U22" s="18"/>
    </row>
    <row r="23" spans="1:19" ht="15">
      <c r="A23" s="20">
        <v>15</v>
      </c>
      <c r="B23" s="14">
        <f>'ТАБ 3-1'!B23+'ТАБ 3-2'!B23</f>
        <v>31417.616</v>
      </c>
      <c r="C23" s="14">
        <f>'ТАБ 3-1'!C23+'ТАБ 3-2'!C23</f>
        <v>31237.269999999997</v>
      </c>
      <c r="D23" s="14">
        <f t="shared" si="0"/>
        <v>180.346000000005</v>
      </c>
      <c r="E23" s="14">
        <f>'ТАБ 3-1'!E23+'ТАБ 3-2'!E23</f>
        <v>22844.804</v>
      </c>
      <c r="F23" s="14">
        <f>'ТАБ 3-1'!F23+'ТАБ 3-2'!F23</f>
        <v>23327.78</v>
      </c>
      <c r="G23" s="14">
        <f t="shared" si="1"/>
        <v>-482.97599999999875</v>
      </c>
      <c r="I23" s="15"/>
      <c r="J23" s="16"/>
      <c r="K23" s="17"/>
      <c r="L23" s="16"/>
      <c r="M23" s="17"/>
      <c r="N23" s="7"/>
      <c r="O23" s="17"/>
      <c r="P23" s="7"/>
      <c r="Q23" s="7"/>
      <c r="R23" s="7"/>
      <c r="S23" s="7"/>
    </row>
    <row r="24" spans="1:19" ht="15">
      <c r="A24" s="13">
        <v>16</v>
      </c>
      <c r="B24" s="14">
        <f>'ТАБ 3-1'!B24+'ТАБ 3-2'!B24</f>
        <v>28295.912</v>
      </c>
      <c r="C24" s="14">
        <f>'ТАБ 3-1'!C24+'ТАБ 3-2'!C24</f>
        <v>28107.4</v>
      </c>
      <c r="D24" s="14">
        <f t="shared" si="0"/>
        <v>188.5119999999988</v>
      </c>
      <c r="E24" s="14">
        <f>'ТАБ 3-1'!E24+'ТАБ 3-2'!E24</f>
        <v>19639.208</v>
      </c>
      <c r="F24" s="14">
        <f>'ТАБ 3-1'!F24+'ТАБ 3-2'!F24</f>
        <v>20068.75</v>
      </c>
      <c r="G24" s="14">
        <f t="shared" si="1"/>
        <v>-429.5420000000013</v>
      </c>
      <c r="I24" s="15"/>
      <c r="J24" s="16"/>
      <c r="K24" s="17"/>
      <c r="L24" s="16"/>
      <c r="M24" s="19"/>
      <c r="N24" s="7"/>
      <c r="O24" s="17"/>
      <c r="P24" s="7"/>
      <c r="Q24" s="7"/>
      <c r="R24" s="7"/>
      <c r="S24" s="7"/>
    </row>
    <row r="25" spans="1:19" ht="15">
      <c r="A25" s="13">
        <v>17</v>
      </c>
      <c r="B25" s="14">
        <f>'ТАБ 3-1'!B25+'ТАБ 3-2'!B25</f>
        <v>30127.156000000003</v>
      </c>
      <c r="C25" s="14">
        <f>'ТАБ 3-1'!C25+'ТАБ 3-2'!C25</f>
        <v>29941.949999999997</v>
      </c>
      <c r="D25" s="14">
        <f t="shared" si="0"/>
        <v>185.2060000000056</v>
      </c>
      <c r="E25" s="14">
        <f>'ТАБ 3-1'!E25+'ТАБ 3-2'!E25</f>
        <v>21192.684</v>
      </c>
      <c r="F25" s="14">
        <f>'ТАБ 3-1'!F25+'ТАБ 3-2'!F25</f>
        <v>21650.82</v>
      </c>
      <c r="G25" s="14">
        <f t="shared" si="1"/>
        <v>-458.1359999999986</v>
      </c>
      <c r="I25" s="15"/>
      <c r="J25" s="16"/>
      <c r="K25" s="17"/>
      <c r="L25" s="16"/>
      <c r="M25" s="19"/>
      <c r="N25" s="7"/>
      <c r="O25" s="17"/>
      <c r="P25" s="7"/>
      <c r="Q25" s="7"/>
      <c r="R25" s="7"/>
      <c r="S25" s="7"/>
    </row>
    <row r="26" spans="1:19" ht="15">
      <c r="A26" s="13">
        <v>18</v>
      </c>
      <c r="B26" s="14">
        <f>'ТАБ 3-1'!B26+'ТАБ 3-2'!B26</f>
        <v>29634.284</v>
      </c>
      <c r="C26" s="14">
        <f>'ТАБ 3-1'!C26+'ТАБ 3-2'!C26</f>
        <v>29421.119999999995</v>
      </c>
      <c r="D26" s="14">
        <f t="shared" si="0"/>
        <v>213.1640000000043</v>
      </c>
      <c r="E26" s="14">
        <f>'ТАБ 3-1'!E26+'ТАБ 3-2'!E26</f>
        <v>20521.364</v>
      </c>
      <c r="F26" s="14">
        <f>'ТАБ 3-1'!F26+'ТАБ 3-2'!F26</f>
        <v>20909.6</v>
      </c>
      <c r="G26" s="14">
        <f t="shared" si="1"/>
        <v>-388.23599999999715</v>
      </c>
      <c r="I26" s="15"/>
      <c r="J26" s="16"/>
      <c r="K26" s="17"/>
      <c r="L26" s="16"/>
      <c r="M26" s="19"/>
      <c r="N26" s="7"/>
      <c r="O26" s="17"/>
      <c r="P26" s="7"/>
      <c r="Q26" s="7"/>
      <c r="R26" s="7"/>
      <c r="S26" s="7"/>
    </row>
    <row r="27" spans="1:19" ht="15">
      <c r="A27" s="13">
        <v>19</v>
      </c>
      <c r="B27" s="14">
        <f>'ТАБ 3-1'!B27+'ТАБ 3-2'!B27</f>
        <v>28590.748</v>
      </c>
      <c r="C27" s="14">
        <f>'ТАБ 3-1'!C27+'ТАБ 3-2'!C27</f>
        <v>28397.019999999997</v>
      </c>
      <c r="D27" s="14">
        <f t="shared" si="0"/>
        <v>193.7280000000028</v>
      </c>
      <c r="E27" s="14">
        <f>'ТАБ 3-1'!E27+'ТАБ 3-2'!E27</f>
        <v>18805.528</v>
      </c>
      <c r="F27" s="14">
        <f>'ТАБ 3-1'!F27+'ТАБ 3-2'!F27</f>
        <v>19179.469999999998</v>
      </c>
      <c r="G27" s="14">
        <f t="shared" si="1"/>
        <v>-373.9419999999991</v>
      </c>
      <c r="I27" s="15"/>
      <c r="J27" s="16"/>
      <c r="K27" s="17"/>
      <c r="L27" s="16"/>
      <c r="M27" s="19"/>
      <c r="N27" s="7"/>
      <c r="O27" s="17"/>
      <c r="P27" s="7"/>
      <c r="Q27" s="7"/>
      <c r="R27" s="7"/>
      <c r="S27" s="7"/>
    </row>
    <row r="28" spans="1:19" ht="15">
      <c r="A28" s="13">
        <v>20</v>
      </c>
      <c r="B28" s="14">
        <f>'ТАБ 3-1'!B28+'ТАБ 3-2'!B28</f>
        <v>28127.847999999998</v>
      </c>
      <c r="C28" s="14">
        <f>'ТАБ 3-1'!C28+'ТАБ 3-2'!C28</f>
        <v>27943.5</v>
      </c>
      <c r="D28" s="14">
        <f t="shared" si="0"/>
        <v>184.34799999999814</v>
      </c>
      <c r="E28" s="14">
        <f>'ТАБ 3-1'!E28+'ТАБ 3-2'!E28</f>
        <v>19180.292</v>
      </c>
      <c r="F28" s="14">
        <f>'ТАБ 3-1'!F28+'ТАБ 3-2'!F28</f>
        <v>19561.289999999997</v>
      </c>
      <c r="G28" s="14">
        <f t="shared" si="1"/>
        <v>-380.99799999999595</v>
      </c>
      <c r="I28" s="15"/>
      <c r="J28" s="16"/>
      <c r="K28" s="17"/>
      <c r="L28" s="16"/>
      <c r="M28" s="19"/>
      <c r="N28" s="7"/>
      <c r="O28" s="17"/>
      <c r="P28" s="7"/>
      <c r="Q28" s="7"/>
      <c r="R28" s="7"/>
      <c r="S28" s="7"/>
    </row>
    <row r="29" spans="1:19" ht="15">
      <c r="A29" s="20">
        <v>21</v>
      </c>
      <c r="B29" s="14">
        <f>'ТАБ 3-1'!B29+'ТАБ 3-2'!B29</f>
        <v>27613.368000000002</v>
      </c>
      <c r="C29" s="14">
        <f>'ТАБ 3-1'!C29+'ТАБ 3-2'!C29</f>
        <v>27431.04</v>
      </c>
      <c r="D29" s="14">
        <f t="shared" si="0"/>
        <v>182.32800000000134</v>
      </c>
      <c r="E29" s="14">
        <f>'ТАБ 3-1'!E29+'ТАБ 3-2'!E29</f>
        <v>19309.636</v>
      </c>
      <c r="F29" s="14">
        <f>'ТАБ 3-1'!F29+'ТАБ 3-2'!F29</f>
        <v>19642.88</v>
      </c>
      <c r="G29" s="14">
        <f t="shared" si="1"/>
        <v>-333.2440000000024</v>
      </c>
      <c r="I29" s="15"/>
      <c r="J29" s="16"/>
      <c r="K29" s="17"/>
      <c r="L29" s="16"/>
      <c r="M29" s="17"/>
      <c r="N29" s="7"/>
      <c r="O29" s="17"/>
      <c r="P29" s="7"/>
      <c r="Q29" s="7"/>
      <c r="R29" s="7"/>
      <c r="S29" s="7"/>
    </row>
    <row r="30" spans="1:19" ht="15">
      <c r="A30" s="20">
        <v>22</v>
      </c>
      <c r="B30" s="14">
        <f>'ТАБ 3-1'!B30+'ТАБ 3-2'!B30</f>
        <v>26983.052</v>
      </c>
      <c r="C30" s="14">
        <f>'ТАБ 3-1'!C30+'ТАБ 3-2'!C30</f>
        <v>26795.679999999997</v>
      </c>
      <c r="D30" s="14">
        <f t="shared" si="0"/>
        <v>187.37200000000303</v>
      </c>
      <c r="E30" s="14">
        <f>'ТАБ 3-1'!E30+'ТАБ 3-2'!E30</f>
        <v>18905.944</v>
      </c>
      <c r="F30" s="14">
        <f>'ТАБ 3-1'!F30+'ТАБ 3-2'!F30</f>
        <v>19313.05</v>
      </c>
      <c r="G30" s="14">
        <f t="shared" si="1"/>
        <v>-407.10599999999977</v>
      </c>
      <c r="I30" s="15"/>
      <c r="J30" s="16"/>
      <c r="K30" s="17"/>
      <c r="L30" s="16"/>
      <c r="M30" s="17"/>
      <c r="N30" s="7"/>
      <c r="O30" s="17"/>
      <c r="P30" s="7"/>
      <c r="Q30" s="7"/>
      <c r="R30" s="7"/>
      <c r="S30" s="7"/>
    </row>
    <row r="31" spans="1:19" ht="15">
      <c r="A31" s="20">
        <v>23</v>
      </c>
      <c r="B31" s="14">
        <f>'ТАБ 3-1'!B31+'ТАБ 3-2'!B31</f>
        <v>24585.22</v>
      </c>
      <c r="C31" s="14">
        <f>'ТАБ 3-1'!C31+'ТАБ 3-2'!C31</f>
        <v>24413.039999999997</v>
      </c>
      <c r="D31" s="14">
        <f t="shared" si="0"/>
        <v>172.18000000000393</v>
      </c>
      <c r="E31" s="14">
        <f>'ТАБ 3-1'!E31+'ТАБ 3-2'!E31</f>
        <v>16800.64</v>
      </c>
      <c r="F31" s="14">
        <f>'ТАБ 3-1'!F31+'ТАБ 3-2'!F31</f>
        <v>17111.17</v>
      </c>
      <c r="G31" s="14">
        <f t="shared" si="1"/>
        <v>-310.52999999999884</v>
      </c>
      <c r="I31" s="15"/>
      <c r="J31" s="16"/>
      <c r="K31" s="17"/>
      <c r="L31" s="16"/>
      <c r="M31" s="17"/>
      <c r="N31" s="7"/>
      <c r="O31" s="17"/>
      <c r="P31" s="7"/>
      <c r="Q31" s="7"/>
      <c r="R31" s="7"/>
      <c r="S31" s="7"/>
    </row>
    <row r="32" spans="1:19" ht="15">
      <c r="A32" s="20">
        <v>24</v>
      </c>
      <c r="B32" s="14">
        <f>'ТАБ 3-1'!B32+'ТАБ 3-2'!B32</f>
        <v>20952.343999999997</v>
      </c>
      <c r="C32" s="14">
        <f>'ТАБ 3-1'!C32+'ТАБ 3-2'!C32</f>
        <v>20808.15</v>
      </c>
      <c r="D32" s="14">
        <f t="shared" si="0"/>
        <v>144.19399999999587</v>
      </c>
      <c r="E32" s="14">
        <f>'ТАБ 3-1'!E32+'ТАБ 3-2'!E32</f>
        <v>12188.687999999998</v>
      </c>
      <c r="F32" s="14">
        <f>'ТАБ 3-1'!F32+'ТАБ 3-2'!F32</f>
        <v>12524.429999999998</v>
      </c>
      <c r="G32" s="14">
        <f t="shared" si="1"/>
        <v>-335.7420000000002</v>
      </c>
      <c r="I32" s="15"/>
      <c r="J32" s="16"/>
      <c r="K32" s="17"/>
      <c r="L32" s="16"/>
      <c r="M32" s="17"/>
      <c r="N32" s="7"/>
      <c r="O32" s="17"/>
      <c r="P32" s="7"/>
      <c r="Q32" s="7"/>
      <c r="R32" s="7"/>
      <c r="S32" s="7"/>
    </row>
    <row r="33" spans="1:19" ht="15">
      <c r="A33" s="21" t="s">
        <v>9</v>
      </c>
      <c r="B33" s="22">
        <f aca="true" t="shared" si="2" ref="B33:G33">SUM(B9:B32)</f>
        <v>607959.38</v>
      </c>
      <c r="C33" s="22">
        <f t="shared" si="2"/>
        <v>603880.9200000003</v>
      </c>
      <c r="D33" s="22">
        <f t="shared" si="2"/>
        <v>4078.460000000023</v>
      </c>
      <c r="E33" s="23">
        <f t="shared" si="2"/>
        <v>404845.45600000006</v>
      </c>
      <c r="F33" s="23">
        <f t="shared" si="2"/>
        <v>414511.62999999995</v>
      </c>
      <c r="G33" s="24">
        <f t="shared" si="2"/>
        <v>-9666.174</v>
      </c>
      <c r="H33" s="18"/>
      <c r="I33" s="25"/>
      <c r="J33" s="25"/>
      <c r="K33" s="17"/>
      <c r="L33" s="26"/>
      <c r="M33" s="17"/>
      <c r="N33" s="7"/>
      <c r="O33" s="17"/>
      <c r="P33" s="7"/>
      <c r="Q33" s="7"/>
      <c r="R33" s="7"/>
      <c r="S33" s="7"/>
    </row>
    <row r="34" spans="9:19" ht="15"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ht="15">
      <c r="A35" s="18"/>
    </row>
    <row r="36" spans="3:5" ht="15">
      <c r="C36" s="18"/>
      <c r="D36" s="18"/>
      <c r="E36" s="18"/>
    </row>
    <row r="40" spans="3:7" ht="15">
      <c r="C40" t="s">
        <v>10</v>
      </c>
      <c r="E40" s="7"/>
      <c r="F40" s="7"/>
      <c r="G40" s="7"/>
    </row>
    <row r="41" ht="15">
      <c r="V41" s="27" t="s">
        <v>11</v>
      </c>
    </row>
  </sheetData>
  <sheetProtection/>
  <mergeCells count="5">
    <mergeCell ref="A4:G4"/>
    <mergeCell ref="A5:G5"/>
    <mergeCell ref="A6:A7"/>
    <mergeCell ref="B6:D6"/>
    <mergeCell ref="E6:G6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2011-12-29T06:57:35Z</dcterms:created>
  <dcterms:modified xsi:type="dcterms:W3CDTF">2011-12-29T07:08:03Z</dcterms:modified>
  <cp:category/>
  <cp:version/>
  <cp:contentType/>
  <cp:contentStatus/>
</cp:coreProperties>
</file>